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° INFORME TRIMESTRAL 2017\TRANSPARENCIA\"/>
    </mc:Choice>
  </mc:AlternateContent>
  <bookViews>
    <workbookView xWindow="0" yWindow="0" windowWidth="28800" windowHeight="12495" xr2:uid="{144A589F-C9AD-46B9-9625-A627F2CC14D8}"/>
  </bookViews>
  <sheets>
    <sheet name="CALENDARIO" sheetId="1" r:id="rId1"/>
  </sheets>
  <definedNames>
    <definedName name="_xlnm.Print_Area" localSheetId="0">CALENDARIO!$A$1:$Z$130</definedName>
    <definedName name="_xlnm.Print_Titles" localSheetId="0">CALENDARIO!$1:$2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0" i="1" l="1"/>
  <c r="X130" i="1"/>
  <c r="S130" i="1"/>
  <c r="R130" i="1"/>
  <c r="P130" i="1"/>
  <c r="Z100" i="1"/>
  <c r="Y100" i="1"/>
  <c r="Y130" i="1" s="1"/>
  <c r="X100" i="1"/>
  <c r="W100" i="1"/>
  <c r="W130" i="1" s="1"/>
  <c r="V100" i="1"/>
  <c r="V130" i="1" s="1"/>
  <c r="U100" i="1"/>
  <c r="U130" i="1" s="1"/>
  <c r="T100" i="1"/>
  <c r="T130" i="1" s="1"/>
  <c r="S100" i="1"/>
  <c r="R100" i="1"/>
  <c r="Q100" i="1"/>
  <c r="Q130" i="1" s="1"/>
  <c r="P100" i="1"/>
  <c r="O100" i="1"/>
  <c r="N100" i="1" s="1"/>
  <c r="H23" i="1"/>
  <c r="O130" i="1" l="1"/>
  <c r="N130" i="1" s="1"/>
</calcChain>
</file>

<file path=xl/sharedStrings.xml><?xml version="1.0" encoding="utf-8"?>
<sst xmlns="http://schemas.openxmlformats.org/spreadsheetml/2006/main" count="413" uniqueCount="143">
  <si>
    <t>C R I</t>
  </si>
  <si>
    <t>CONCEPTOS DE INGRESOS</t>
  </si>
  <si>
    <t>ESTIMACION DE INGRESOS A NIVEL DE DETALLE (CAPTURAR SOLO ESPACIOS EN BLANCO)</t>
  </si>
  <si>
    <t>R</t>
  </si>
  <si>
    <t>T</t>
  </si>
  <si>
    <t xml:space="preserve">CL </t>
  </si>
  <si>
    <t>CO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</si>
  <si>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</si>
  <si>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</si>
  <si>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</si>
  <si>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</si>
  <si>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</si>
  <si>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</si>
  <si>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</si>
  <si>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</si>
  <si>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</si>
  <si>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</si>
  <si>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</si>
  <si>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</si>
  <si>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</si>
  <si>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</t>
  </si>
  <si>
    <t>IMPUESTOS.</t>
  </si>
  <si>
    <t>1</t>
  </si>
  <si>
    <t>Impuestos Sobre los Ingresos.</t>
  </si>
  <si>
    <t>Impuesto sobre espectáculos públicos.</t>
  </si>
  <si>
    <t>2</t>
  </si>
  <si>
    <t>Impuesto sobre rifas, loterías, concursos o sorteos.</t>
  </si>
  <si>
    <t>Impuestos Sobre el Patrimonio.</t>
  </si>
  <si>
    <t>Impuesto predial.</t>
  </si>
  <si>
    <t>Impuesto Predial Urbano.</t>
  </si>
  <si>
    <t>Impuesto Predial Rústico.</t>
  </si>
  <si>
    <t>3</t>
  </si>
  <si>
    <t>Impuesto Predial Ejidal y Comunal.</t>
  </si>
  <si>
    <t>Impuesto sobre lotes baldíos sin bardear o falta de banquetas.</t>
  </si>
  <si>
    <t>Impuesto Sobre la Producción, el Consumo y las Transacciones.</t>
  </si>
  <si>
    <r>
      <t xml:space="preserve">Impuesto sobre adquisición de </t>
    </r>
    <r>
      <rPr>
        <sz val="11"/>
        <color theme="1"/>
        <rFont val="Calibri"/>
        <family val="2"/>
        <scheme val="minor"/>
      </rPr>
      <t>Bienes</t>
    </r>
    <r>
      <rPr>
        <sz val="11"/>
        <rFont val="Calibri"/>
        <family val="2"/>
        <scheme val="minor"/>
      </rPr>
      <t xml:space="preserve">  inmuebles.</t>
    </r>
  </si>
  <si>
    <t>7</t>
  </si>
  <si>
    <t>Accesorios de Impuestos.</t>
  </si>
  <si>
    <t>Recargos.</t>
  </si>
  <si>
    <t>Multas.</t>
  </si>
  <si>
    <t>Honorarios y gastos de ejecución.</t>
  </si>
  <si>
    <t>4</t>
  </si>
  <si>
    <t>Actualización.</t>
  </si>
  <si>
    <t>5</t>
  </si>
  <si>
    <t>Otros accesorios.</t>
  </si>
  <si>
    <t>8</t>
  </si>
  <si>
    <t>Otros Impuestos.</t>
  </si>
  <si>
    <t>9</t>
  </si>
  <si>
    <t>Impuestos  no  Comprendidos  en  las  Fracciones  de  la  Ley  de Ingresos Causados en Ejercicios Fiscales Anteriores Pendientes de Liquidación o Pago.</t>
  </si>
  <si>
    <t>CUOTAS Y APORTACIONES DE SEGURIDAD SOCIAL. (NO APLICA)</t>
  </si>
  <si>
    <t>CONTRIBUCIONES DE MEJORAS.</t>
  </si>
  <si>
    <t>Contribución de mejoras por obras públicas.</t>
  </si>
  <si>
    <t>De aumento de valor y mejoría especifica de la propiedad.</t>
  </si>
  <si>
    <t xml:space="preserve">De aportación por mejoras. </t>
  </si>
  <si>
    <t>Contribución de Mejoras no Comprendidas en las Fracciones de la  Ley  de  Ingresos  Causadas  en  Ejercicios Fiscales Anteriores Pendientes de Liquidación o Pago.</t>
  </si>
  <si>
    <t>DERECHOS.</t>
  </si>
  <si>
    <t>Derechos por el Uso, Goce, Aprovechamiento o Explotación de Bienes de Dominio Público.</t>
  </si>
  <si>
    <r>
      <t xml:space="preserve">Por la ocupación de la vía pública </t>
    </r>
    <r>
      <rPr>
        <sz val="11"/>
        <color theme="1"/>
        <rFont val="Calibri"/>
        <family val="2"/>
        <scheme val="minor"/>
      </rPr>
      <t>y servicios de mercado.</t>
    </r>
  </si>
  <si>
    <t>Derechos por Prestación de Servicios.</t>
  </si>
  <si>
    <t>Por servicio de alumbrado público.</t>
  </si>
  <si>
    <t>Por la prestación del servicio de abastecimiento de agua potable, alcantarillado y saneamiento.</t>
  </si>
  <si>
    <t>Por servicio de panteones.</t>
  </si>
  <si>
    <t>Por servicio de rastro.</t>
  </si>
  <si>
    <t>Por servicio de control canino.</t>
  </si>
  <si>
    <t>6</t>
  </si>
  <si>
    <t>Por reparación de la vía pública.</t>
  </si>
  <si>
    <t>Por servicios de protección civil.</t>
  </si>
  <si>
    <t>Por servicios de parques y jardines.</t>
  </si>
  <si>
    <t>Por servicio de tránsito y vialidad.</t>
  </si>
  <si>
    <t>Por servicios de vigilancia.</t>
  </si>
  <si>
    <t>Por servicios de catastro.</t>
  </si>
  <si>
    <t>Por servicios oficiales diversos.</t>
  </si>
  <si>
    <t>Otros Derechos.</t>
  </si>
  <si>
    <t>Por Expedición, revalidación y canje de permisos o licencias para funcionamiento de establecimientos.</t>
  </si>
  <si>
    <t>Por Expedición o revalidación de licencias o permisos para la colocación de anuncios publicitarios.</t>
  </si>
  <si>
    <t>Por licencias de construcción, reparación o restauración de fincas.</t>
  </si>
  <si>
    <t>Por expedición de certificados, constancias, títulos, copias de documentos y legalización de firmas.</t>
  </si>
  <si>
    <t>Por servicios urbanísticos.</t>
  </si>
  <si>
    <t>Por servicios de aseo público.</t>
  </si>
  <si>
    <t>Por servicios de administración ambiental.</t>
  </si>
  <si>
    <t>Por inscripción a padrones.</t>
  </si>
  <si>
    <t>Por acceso a museos.</t>
  </si>
  <si>
    <t>Accesorios de Derechos.</t>
  </si>
  <si>
    <t>Derechos   no   Comprendidos   en   las   Fracciones  de la Ley de Ingresos Causados en Ejercicios Fiscales Anteriores Pendientes de Liquidación o Pago.</t>
  </si>
  <si>
    <t>PRODUCTOS.</t>
  </si>
  <si>
    <t>Productos de Tipo Corriente.</t>
  </si>
  <si>
    <t>Productos derivados del uso y aprovechamiento de bienes no sujetos a régimen de dominio publico.</t>
  </si>
  <si>
    <t>Enajenación de bienes muebles no sujetos a ser inventariables.</t>
  </si>
  <si>
    <t>Accesorios de Productos.</t>
  </si>
  <si>
    <t>Rendimiento de capital.</t>
  </si>
  <si>
    <r>
      <t xml:space="preserve">Arrendamiento </t>
    </r>
    <r>
      <rPr>
        <sz val="11"/>
        <color rgb="FFFF0000"/>
        <rFont val="Calibri"/>
        <family val="2"/>
        <scheme val="minor"/>
      </rPr>
      <t>y explotación</t>
    </r>
    <r>
      <rPr>
        <sz val="11"/>
        <rFont val="Calibri"/>
        <family val="2"/>
        <scheme val="minor"/>
      </rPr>
      <t xml:space="preserve"> de bienes muebles e inmuebles.</t>
    </r>
  </si>
  <si>
    <t>Otros productos. (formas valoradas y publicaciones)</t>
  </si>
  <si>
    <t>Productos de Capital.</t>
  </si>
  <si>
    <t>Enajenación de bienes muebles e inmuebles.</t>
  </si>
  <si>
    <t>Productos  no  Comprendidos  en  las  Fracciones de la Ley de Ingresos Causados en Ejercicios Fiscales Anteriores Pendientes de Liquidación o Pago.</t>
  </si>
  <si>
    <t>APROVECHAMIENTOS.</t>
  </si>
  <si>
    <t>Aprovechamientos de Tipo Corriente.</t>
  </si>
  <si>
    <t xml:space="preserve">Multas por falta a la reglamentación </t>
  </si>
  <si>
    <t>Reintegros por responsabilidades.</t>
  </si>
  <si>
    <t>Donativos, subsidios e indemnizaciones.</t>
  </si>
  <si>
    <t>Indemnizaciones por daños a bienes.</t>
  </si>
  <si>
    <t>Recuperación de costos por adjudicación de contratos de obra pública y adquisición de bienes.</t>
  </si>
  <si>
    <t>Intervención de espectáculos públicos.</t>
  </si>
  <si>
    <t>Otros aprovechamientos.</t>
  </si>
  <si>
    <t>Incentivos por administración de impuestos municipales coordinados.</t>
  </si>
  <si>
    <t>Multas por infracciones al Reglamento de la Ley de Transito y Vialidad del Estado de Michoacán de Ocampo.</t>
  </si>
  <si>
    <t>Multas por infracciones a la Ley para la Prevención y Gestión Integral de Residuos en el Estado de Michoacán de Ocampo.</t>
  </si>
  <si>
    <t>Multas por infracciones a otras disposiciones no fiscales.</t>
  </si>
  <si>
    <t>Indemnizaciones de cheques devueltos por instituciones bancarias.</t>
  </si>
  <si>
    <t>Aprovechamientos de Capital.</t>
  </si>
  <si>
    <t>Aprovechamientos no  Comprendidos  en las Fracciones de la Ley de Ingresos causados en ejercicios fiscales anteriores pendientes de liquidación o pago.</t>
  </si>
  <si>
    <t>INGRESOS POR VENTA DE BIENES Y SERVICIOS.</t>
  </si>
  <si>
    <t>Ingresos por Venta de Bienes y Servicios de Organismos Descentralizados.</t>
  </si>
  <si>
    <t>Ingresos por Ventas de Bienes y servicios Producidos en establecimientos del Gobierno Central.</t>
  </si>
  <si>
    <t>Enajenación  de fertilizantes, pasto semillas y viveros.</t>
  </si>
  <si>
    <t>Cuotas de recuperación de política de abasto.</t>
  </si>
  <si>
    <t>Cuotas de recuperación de política social.</t>
  </si>
  <si>
    <t>Cuotas de recuperacion de servicios diversos</t>
  </si>
  <si>
    <t>PARTICIPACIONES Y APORTACIONES .</t>
  </si>
  <si>
    <t>Participaciones.</t>
  </si>
  <si>
    <t>Fondo General de Participaciones.</t>
  </si>
  <si>
    <t>Fondo de Fomento Municipal.</t>
  </si>
  <si>
    <t>Impuesto sobre tenencia o uso de vehículos.</t>
  </si>
  <si>
    <t>Fondo de Compensación del Impuesto sobre automóviles nuevos.</t>
  </si>
  <si>
    <t>Impuesto especial sobre producción y servicios.</t>
  </si>
  <si>
    <t>Incentivos sobre automóviles nuevos</t>
  </si>
  <si>
    <t>Impuesto sobre rifas, loterías, sorteos y concursos.</t>
  </si>
  <si>
    <t>Fondo de fiscalización.</t>
  </si>
  <si>
    <t>Impuesto a la Venta Final de Gasolina y Diesel.</t>
  </si>
  <si>
    <t>Fondo de compensación a la venta final de gasolina y diesel</t>
  </si>
  <si>
    <t>Otras participaciones</t>
  </si>
  <si>
    <t>Fondo Estatal para la Infraestructura de los Servicios Públicos Municipales</t>
  </si>
  <si>
    <t>Aportaciones.</t>
  </si>
  <si>
    <t>Fondo de Aportaciones Para la Infraestructura Social Municipal.</t>
  </si>
  <si>
    <t>Fondo de Aportaciones Para el Fortalecimiento de los Municipios y de las Demarcaciones Territoriales del Distrito Federal.</t>
  </si>
  <si>
    <t>Convenios.</t>
  </si>
  <si>
    <t>Transferencias Federales por convenio.</t>
  </si>
  <si>
    <t>Transferencias Estatales por convenio.</t>
  </si>
  <si>
    <t>TRANSFERENCIAS, ASIGNACIONES, SUBSIDIOS Y OTRAS AYUDAS.</t>
  </si>
  <si>
    <t>INGRESOS DERIVADOS DE FINANCIAMIENTOS</t>
  </si>
  <si>
    <t>Endeudamiento Interno</t>
  </si>
  <si>
    <t>TOTAL INGRESOS</t>
  </si>
  <si>
    <t>CELDAS QUE NO DEBEN SER USADAS PARA CAPTURAR IMPORTES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</si>
</sst>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3" fontId="4" fillId="0" borderId="0" xfId="1" applyFont="1" applyFill="1"/>
    <xf numFmtId="0" fontId="4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3" fontId="6" fillId="0" borderId="0" xfId="1" applyFont="1" applyFill="1"/>
    <xf numFmtId="0" fontId="6" fillId="0" borderId="0" xfId="0" applyFont="1" applyFill="1"/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 wrapText="1"/>
    </xf>
    <xf numFmtId="43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3" fontId="8" fillId="0" borderId="19" xfId="0" applyNumberFormat="1" applyFont="1" applyFill="1" applyBorder="1" applyAlignment="1">
      <alignment vertical="center" wrapText="1"/>
    </xf>
    <xf numFmtId="3" fontId="8" fillId="0" borderId="19" xfId="0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8" fillId="0" borderId="16" xfId="0" quotePrefix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8" xfId="0" quotePrefix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/>
    </xf>
    <xf numFmtId="0" fontId="9" fillId="0" borderId="36" xfId="0" applyFont="1" applyFill="1" applyBorder="1"/>
    <xf numFmtId="0" fontId="9" fillId="0" borderId="36" xfId="0" applyFont="1" applyFill="1" applyBorder="1" applyAlignment="1"/>
    <xf numFmtId="0" fontId="9" fillId="0" borderId="35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3744C-CCC5-40CF-99AF-B1B62C35D0D4}">
  <sheetPr>
    <pageSetUpPr fitToPage="1"/>
  </sheetPr>
  <dimension ref="A1:AA223"/>
  <sheetViews>
    <sheetView tabSelected="1" topLeftCell="H31" workbookViewId="0">
      <selection activeCell="O51" sqref="O51"/>
    </sheetView>
  </sheetViews>
  <sheetFormatPr baseColWidth="10" defaultRowHeight="18.75" x14ac:dyDescent="0.3"/>
  <cols>
    <col min="1" max="1" width="2.5703125" style="111" customWidth="1"/>
    <col min="2" max="2" width="2" style="111" bestFit="1" customWidth="1"/>
    <col min="3" max="3" width="2" style="111" customWidth="1"/>
    <col min="4" max="4" width="3" style="111" bestFit="1" customWidth="1"/>
    <col min="5" max="6" width="2" style="111" bestFit="1" customWidth="1"/>
    <col min="7" max="7" width="1.140625" style="112" customWidth="1"/>
    <col min="8" max="8" width="0.5703125" style="112" customWidth="1"/>
    <col min="9" max="9" width="0.85546875" style="112" customWidth="1"/>
    <col min="10" max="11" width="3" style="112" customWidth="1"/>
    <col min="12" max="12" width="6.85546875" style="112" customWidth="1"/>
    <col min="13" max="13" width="23.85546875" style="112" customWidth="1"/>
    <col min="14" max="26" width="10.85546875" style="110" customWidth="1"/>
    <col min="27" max="27" width="15.85546875" style="10" bestFit="1" customWidth="1"/>
    <col min="28" max="16384" width="11.42578125" style="11"/>
  </cols>
  <sheetData>
    <row r="1" spans="1:27" ht="33.75" customHeight="1" x14ac:dyDescent="0.3">
      <c r="A1" s="1" t="s">
        <v>0</v>
      </c>
      <c r="B1" s="2"/>
      <c r="C1" s="2"/>
      <c r="D1" s="2"/>
      <c r="E1" s="3"/>
      <c r="F1" s="4"/>
      <c r="G1" s="5" t="s">
        <v>1</v>
      </c>
      <c r="H1" s="6"/>
      <c r="I1" s="6"/>
      <c r="J1" s="6"/>
      <c r="K1" s="6"/>
      <c r="L1" s="6"/>
      <c r="M1" s="7"/>
      <c r="N1" s="8" t="s">
        <v>2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 s="23" customFormat="1" ht="27.75" customHeight="1" thickBot="1" x14ac:dyDescent="0.25">
      <c r="A2" s="12" t="s">
        <v>3</v>
      </c>
      <c r="B2" s="13" t="s">
        <v>4</v>
      </c>
      <c r="C2" s="14" t="s">
        <v>5</v>
      </c>
      <c r="D2" s="15"/>
      <c r="E2" s="16" t="s">
        <v>6</v>
      </c>
      <c r="F2" s="17"/>
      <c r="G2" s="18"/>
      <c r="H2" s="19"/>
      <c r="I2" s="19"/>
      <c r="J2" s="19"/>
      <c r="K2" s="19"/>
      <c r="L2" s="19"/>
      <c r="M2" s="20"/>
      <c r="N2" s="21" t="s">
        <v>7</v>
      </c>
      <c r="O2" s="21" t="s">
        <v>8</v>
      </c>
      <c r="P2" s="21" t="s">
        <v>9</v>
      </c>
      <c r="Q2" s="21" t="s">
        <v>10</v>
      </c>
      <c r="R2" s="21" t="s">
        <v>11</v>
      </c>
      <c r="S2" s="21" t="s">
        <v>12</v>
      </c>
      <c r="T2" s="21" t="s">
        <v>13</v>
      </c>
      <c r="U2" s="21" t="s">
        <v>14</v>
      </c>
      <c r="V2" s="21" t="s">
        <v>15</v>
      </c>
      <c r="W2" s="21" t="s">
        <v>16</v>
      </c>
      <c r="X2" s="21" t="s">
        <v>17</v>
      </c>
      <c r="Y2" s="21" t="s">
        <v>18</v>
      </c>
      <c r="Z2" s="21" t="s">
        <v>19</v>
      </c>
      <c r="AA2" s="22"/>
    </row>
    <row r="3" spans="1:27" s="31" customFormat="1" ht="16.5" customHeight="1" x14ac:dyDescent="0.25">
      <c r="A3" s="24">
        <v>1</v>
      </c>
      <c r="B3" s="25" t="s">
        <v>20</v>
      </c>
      <c r="C3" s="26" t="s">
        <v>20</v>
      </c>
      <c r="D3" s="27">
        <v>0</v>
      </c>
      <c r="E3" s="27">
        <v>0</v>
      </c>
      <c r="F3" s="27">
        <v>0</v>
      </c>
      <c r="G3" s="28" t="s">
        <v>21</v>
      </c>
      <c r="H3" s="28"/>
      <c r="I3" s="28"/>
      <c r="J3" s="28"/>
      <c r="K3" s="28"/>
      <c r="L3" s="28"/>
      <c r="M3" s="2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s="31" customFormat="1" ht="16.5" customHeight="1" x14ac:dyDescent="0.25">
      <c r="A4" s="32">
        <v>1</v>
      </c>
      <c r="B4" s="33" t="s">
        <v>22</v>
      </c>
      <c r="C4" s="34" t="s">
        <v>20</v>
      </c>
      <c r="D4" s="35">
        <v>0</v>
      </c>
      <c r="E4" s="35">
        <v>0</v>
      </c>
      <c r="F4" s="35">
        <v>0</v>
      </c>
      <c r="G4" s="36"/>
      <c r="H4" s="37" t="s">
        <v>23</v>
      </c>
      <c r="I4" s="38"/>
      <c r="J4" s="38"/>
      <c r="K4" s="38"/>
      <c r="L4" s="38"/>
      <c r="M4" s="3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30"/>
    </row>
    <row r="5" spans="1:27" s="31" customFormat="1" ht="16.5" customHeight="1" x14ac:dyDescent="0.25">
      <c r="A5" s="32">
        <v>1</v>
      </c>
      <c r="B5" s="32">
        <v>1</v>
      </c>
      <c r="C5" s="35">
        <v>0</v>
      </c>
      <c r="D5" s="34" t="s">
        <v>22</v>
      </c>
      <c r="E5" s="34" t="s">
        <v>20</v>
      </c>
      <c r="F5" s="34" t="s">
        <v>20</v>
      </c>
      <c r="G5" s="41"/>
      <c r="H5" s="42"/>
      <c r="I5" s="43" t="s">
        <v>24</v>
      </c>
      <c r="J5" s="44"/>
      <c r="K5" s="44"/>
      <c r="L5" s="44"/>
      <c r="M5" s="45"/>
      <c r="N5" s="46">
        <v>10234</v>
      </c>
      <c r="O5" s="47">
        <v>1748</v>
      </c>
      <c r="P5" s="47">
        <v>0</v>
      </c>
      <c r="Q5" s="47">
        <v>0</v>
      </c>
      <c r="R5" s="47">
        <v>0</v>
      </c>
      <c r="S5" s="47">
        <v>1697</v>
      </c>
      <c r="T5" s="47">
        <v>0</v>
      </c>
      <c r="U5" s="47">
        <v>0</v>
      </c>
      <c r="V5" s="47">
        <v>0</v>
      </c>
      <c r="W5" s="47">
        <v>3395</v>
      </c>
      <c r="X5" s="47">
        <v>0</v>
      </c>
      <c r="Y5" s="47">
        <v>1697</v>
      </c>
      <c r="Z5" s="47">
        <v>1697</v>
      </c>
      <c r="AA5" s="30">
        <v>1.03</v>
      </c>
    </row>
    <row r="6" spans="1:27" s="31" customFormat="1" ht="26.25" customHeight="1" x14ac:dyDescent="0.25">
      <c r="A6" s="32">
        <v>1</v>
      </c>
      <c r="B6" s="32">
        <v>1</v>
      </c>
      <c r="C6" s="35">
        <v>0</v>
      </c>
      <c r="D6" s="34" t="s">
        <v>25</v>
      </c>
      <c r="E6" s="34" t="s">
        <v>20</v>
      </c>
      <c r="F6" s="34" t="s">
        <v>20</v>
      </c>
      <c r="G6" s="41"/>
      <c r="H6" s="42"/>
      <c r="I6" s="43" t="s">
        <v>26</v>
      </c>
      <c r="J6" s="44"/>
      <c r="K6" s="44"/>
      <c r="L6" s="44"/>
      <c r="M6" s="45"/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30"/>
    </row>
    <row r="7" spans="1:27" s="31" customFormat="1" ht="16.5" customHeight="1" x14ac:dyDescent="0.25">
      <c r="A7" s="32">
        <v>1</v>
      </c>
      <c r="B7" s="33" t="s">
        <v>25</v>
      </c>
      <c r="C7" s="34" t="s">
        <v>20</v>
      </c>
      <c r="D7" s="35">
        <v>0</v>
      </c>
      <c r="E7" s="35">
        <v>0</v>
      </c>
      <c r="F7" s="35">
        <v>0</v>
      </c>
      <c r="G7" s="36"/>
      <c r="H7" s="37" t="s">
        <v>27</v>
      </c>
      <c r="I7" s="38"/>
      <c r="J7" s="38"/>
      <c r="K7" s="38"/>
      <c r="L7" s="38"/>
      <c r="M7" s="3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</row>
    <row r="8" spans="1:27" s="31" customFormat="1" ht="16.5" customHeight="1" x14ac:dyDescent="0.25">
      <c r="A8" s="32">
        <v>1</v>
      </c>
      <c r="B8" s="33" t="s">
        <v>25</v>
      </c>
      <c r="C8" s="34" t="s">
        <v>20</v>
      </c>
      <c r="D8" s="34" t="s">
        <v>22</v>
      </c>
      <c r="E8" s="34" t="s">
        <v>20</v>
      </c>
      <c r="F8" s="34" t="s">
        <v>20</v>
      </c>
      <c r="G8" s="41"/>
      <c r="H8" s="41"/>
      <c r="I8" s="48" t="s">
        <v>28</v>
      </c>
      <c r="J8" s="48"/>
      <c r="K8" s="48"/>
      <c r="L8" s="48"/>
      <c r="M8" s="4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</row>
    <row r="9" spans="1:27" s="31" customFormat="1" ht="16.5" customHeight="1" x14ac:dyDescent="0.25">
      <c r="A9" s="32">
        <v>1</v>
      </c>
      <c r="B9" s="33" t="s">
        <v>25</v>
      </c>
      <c r="C9" s="34" t="s">
        <v>20</v>
      </c>
      <c r="D9" s="34" t="s">
        <v>22</v>
      </c>
      <c r="E9" s="34" t="s">
        <v>20</v>
      </c>
      <c r="F9" s="34" t="s">
        <v>22</v>
      </c>
      <c r="G9" s="41"/>
      <c r="H9" s="41"/>
      <c r="I9" s="49"/>
      <c r="J9" s="43" t="s">
        <v>29</v>
      </c>
      <c r="K9" s="44"/>
      <c r="L9" s="44"/>
      <c r="M9" s="45"/>
      <c r="N9" s="46">
        <v>325194</v>
      </c>
      <c r="O9" s="47">
        <v>120870</v>
      </c>
      <c r="P9" s="47">
        <v>110537</v>
      </c>
      <c r="Q9" s="47">
        <v>26116</v>
      </c>
      <c r="R9" s="47">
        <v>18424</v>
      </c>
      <c r="S9" s="47">
        <v>5397</v>
      </c>
      <c r="T9" s="47">
        <v>4725</v>
      </c>
      <c r="U9" s="47">
        <v>3661</v>
      </c>
      <c r="V9" s="47">
        <v>3650</v>
      </c>
      <c r="W9" s="47">
        <v>3697</v>
      </c>
      <c r="X9" s="47">
        <v>13240</v>
      </c>
      <c r="Y9" s="47">
        <v>10150</v>
      </c>
      <c r="Z9" s="47">
        <v>4727</v>
      </c>
      <c r="AA9" s="30"/>
    </row>
    <row r="10" spans="1:27" s="31" customFormat="1" ht="16.5" customHeight="1" x14ac:dyDescent="0.25">
      <c r="A10" s="32">
        <v>1</v>
      </c>
      <c r="B10" s="33" t="s">
        <v>25</v>
      </c>
      <c r="C10" s="34" t="s">
        <v>20</v>
      </c>
      <c r="D10" s="34" t="s">
        <v>22</v>
      </c>
      <c r="E10" s="34" t="s">
        <v>20</v>
      </c>
      <c r="F10" s="34" t="s">
        <v>25</v>
      </c>
      <c r="G10" s="41"/>
      <c r="H10" s="41"/>
      <c r="I10" s="49"/>
      <c r="J10" s="43" t="s">
        <v>30</v>
      </c>
      <c r="K10" s="44"/>
      <c r="L10" s="44"/>
      <c r="M10" s="45"/>
      <c r="N10" s="46">
        <v>120361</v>
      </c>
      <c r="O10" s="47">
        <v>38335</v>
      </c>
      <c r="P10" s="47">
        <v>38662</v>
      </c>
      <c r="Q10" s="47">
        <v>16374</v>
      </c>
      <c r="R10" s="47">
        <v>5963</v>
      </c>
      <c r="S10" s="47">
        <v>2224</v>
      </c>
      <c r="T10" s="47">
        <v>3169</v>
      </c>
      <c r="U10" s="47">
        <v>1052</v>
      </c>
      <c r="V10" s="47">
        <v>882</v>
      </c>
      <c r="W10" s="47">
        <v>922</v>
      </c>
      <c r="X10" s="47">
        <v>8917</v>
      </c>
      <c r="Y10" s="47">
        <v>2985</v>
      </c>
      <c r="Z10" s="47">
        <v>876</v>
      </c>
      <c r="AA10" s="30"/>
    </row>
    <row r="11" spans="1:27" s="31" customFormat="1" ht="16.5" customHeight="1" x14ac:dyDescent="0.25">
      <c r="A11" s="32">
        <v>1</v>
      </c>
      <c r="B11" s="33" t="s">
        <v>25</v>
      </c>
      <c r="C11" s="34" t="s">
        <v>20</v>
      </c>
      <c r="D11" s="34" t="s">
        <v>22</v>
      </c>
      <c r="E11" s="34" t="s">
        <v>20</v>
      </c>
      <c r="F11" s="34" t="s">
        <v>31</v>
      </c>
      <c r="G11" s="41"/>
      <c r="H11" s="41"/>
      <c r="I11" s="49"/>
      <c r="J11" s="43" t="s">
        <v>32</v>
      </c>
      <c r="K11" s="44"/>
      <c r="L11" s="44"/>
      <c r="M11" s="45"/>
      <c r="N11" s="46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30"/>
    </row>
    <row r="12" spans="1:27" s="31" customFormat="1" ht="39" customHeight="1" x14ac:dyDescent="0.25">
      <c r="A12" s="32">
        <v>1</v>
      </c>
      <c r="B12" s="33" t="s">
        <v>25</v>
      </c>
      <c r="C12" s="34" t="s">
        <v>20</v>
      </c>
      <c r="D12" s="34" t="s">
        <v>25</v>
      </c>
      <c r="E12" s="34" t="s">
        <v>20</v>
      </c>
      <c r="F12" s="34" t="s">
        <v>20</v>
      </c>
      <c r="G12" s="41"/>
      <c r="H12" s="42"/>
      <c r="I12" s="43" t="s">
        <v>33</v>
      </c>
      <c r="J12" s="44"/>
      <c r="K12" s="44"/>
      <c r="L12" s="44"/>
      <c r="M12" s="45"/>
      <c r="N12" s="46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30"/>
    </row>
    <row r="13" spans="1:27" s="31" customFormat="1" ht="26.25" customHeight="1" x14ac:dyDescent="0.25">
      <c r="A13" s="32">
        <v>1</v>
      </c>
      <c r="B13" s="33" t="s">
        <v>31</v>
      </c>
      <c r="C13" s="35">
        <v>0</v>
      </c>
      <c r="D13" s="50">
        <v>0</v>
      </c>
      <c r="E13" s="50">
        <v>0</v>
      </c>
      <c r="F13" s="50">
        <v>0</v>
      </c>
      <c r="G13" s="36"/>
      <c r="H13" s="37" t="s">
        <v>34</v>
      </c>
      <c r="I13" s="38"/>
      <c r="J13" s="38"/>
      <c r="K13" s="38"/>
      <c r="L13" s="38"/>
      <c r="M13" s="3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</row>
    <row r="14" spans="1:27" s="31" customFormat="1" ht="28.5" customHeight="1" x14ac:dyDescent="0.25">
      <c r="A14" s="32">
        <v>1</v>
      </c>
      <c r="B14" s="33" t="s">
        <v>31</v>
      </c>
      <c r="C14" s="51">
        <v>0</v>
      </c>
      <c r="D14" s="51">
        <v>2</v>
      </c>
      <c r="E14" s="50">
        <v>0</v>
      </c>
      <c r="F14" s="50">
        <v>0</v>
      </c>
      <c r="G14" s="52"/>
      <c r="H14" s="52"/>
      <c r="I14" s="43" t="s">
        <v>35</v>
      </c>
      <c r="J14" s="44"/>
      <c r="K14" s="44"/>
      <c r="L14" s="44"/>
      <c r="M14" s="45"/>
      <c r="N14" s="46">
        <v>18384</v>
      </c>
      <c r="O14" s="47">
        <v>1532</v>
      </c>
      <c r="P14" s="47">
        <v>1532</v>
      </c>
      <c r="Q14" s="47">
        <v>1532</v>
      </c>
      <c r="R14" s="47">
        <v>1532</v>
      </c>
      <c r="S14" s="47">
        <v>1532</v>
      </c>
      <c r="T14" s="47">
        <v>1532</v>
      </c>
      <c r="U14" s="47">
        <v>1532</v>
      </c>
      <c r="V14" s="47">
        <v>1532</v>
      </c>
      <c r="W14" s="47">
        <v>1532</v>
      </c>
      <c r="X14" s="47">
        <v>1532</v>
      </c>
      <c r="Y14" s="47">
        <v>1532</v>
      </c>
      <c r="Z14" s="47">
        <v>1532</v>
      </c>
      <c r="AA14" s="30"/>
    </row>
    <row r="15" spans="1:27" s="31" customFormat="1" ht="16.5" customHeight="1" x14ac:dyDescent="0.25">
      <c r="A15" s="32">
        <v>1</v>
      </c>
      <c r="B15" s="33" t="s">
        <v>36</v>
      </c>
      <c r="C15" s="34" t="s">
        <v>20</v>
      </c>
      <c r="D15" s="35">
        <v>0</v>
      </c>
      <c r="E15" s="35">
        <v>0</v>
      </c>
      <c r="F15" s="35">
        <v>0</v>
      </c>
      <c r="G15" s="36"/>
      <c r="H15" s="37" t="s">
        <v>37</v>
      </c>
      <c r="I15" s="38"/>
      <c r="J15" s="38"/>
      <c r="K15" s="38"/>
      <c r="L15" s="38"/>
      <c r="M15" s="3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</row>
    <row r="16" spans="1:27" s="31" customFormat="1" ht="16.5" customHeight="1" x14ac:dyDescent="0.25">
      <c r="A16" s="32">
        <v>1</v>
      </c>
      <c r="B16" s="33" t="s">
        <v>36</v>
      </c>
      <c r="C16" s="34" t="s">
        <v>20</v>
      </c>
      <c r="D16" s="34" t="s">
        <v>22</v>
      </c>
      <c r="E16" s="34" t="s">
        <v>20</v>
      </c>
      <c r="F16" s="34" t="s">
        <v>20</v>
      </c>
      <c r="G16" s="41"/>
      <c r="H16" s="41"/>
      <c r="I16" s="53" t="s">
        <v>38</v>
      </c>
      <c r="J16" s="54"/>
      <c r="K16" s="54"/>
      <c r="L16" s="54"/>
      <c r="M16" s="55"/>
      <c r="N16" s="46">
        <v>24874</v>
      </c>
      <c r="O16" s="47">
        <v>3754</v>
      </c>
      <c r="P16" s="47">
        <v>4684</v>
      </c>
      <c r="Q16" s="47">
        <v>2959</v>
      </c>
      <c r="R16" s="47">
        <v>3096</v>
      </c>
      <c r="S16" s="47">
        <v>3337</v>
      </c>
      <c r="T16" s="47">
        <v>2301</v>
      </c>
      <c r="U16" s="47">
        <v>215</v>
      </c>
      <c r="V16" s="47">
        <v>1192</v>
      </c>
      <c r="W16" s="47">
        <v>939</v>
      </c>
      <c r="X16" s="47">
        <v>1292</v>
      </c>
      <c r="Y16" s="47">
        <v>891</v>
      </c>
      <c r="Z16" s="47">
        <v>214</v>
      </c>
      <c r="AA16" s="30"/>
    </row>
    <row r="17" spans="1:26" s="30" customFormat="1" ht="16.5" customHeight="1" x14ac:dyDescent="0.25">
      <c r="A17" s="32">
        <v>1</v>
      </c>
      <c r="B17" s="33" t="s">
        <v>36</v>
      </c>
      <c r="C17" s="34" t="s">
        <v>20</v>
      </c>
      <c r="D17" s="34" t="s">
        <v>25</v>
      </c>
      <c r="E17" s="34" t="s">
        <v>20</v>
      </c>
      <c r="F17" s="34" t="s">
        <v>20</v>
      </c>
      <c r="G17" s="41"/>
      <c r="H17" s="41"/>
      <c r="I17" s="43" t="s">
        <v>39</v>
      </c>
      <c r="J17" s="44"/>
      <c r="K17" s="44"/>
      <c r="L17" s="44"/>
      <c r="M17" s="45"/>
      <c r="N17" s="46">
        <v>73848</v>
      </c>
      <c r="O17" s="47">
        <v>5116</v>
      </c>
      <c r="P17" s="47">
        <v>11977</v>
      </c>
      <c r="Q17" s="47">
        <v>20087</v>
      </c>
      <c r="R17" s="47">
        <v>9855</v>
      </c>
      <c r="S17" s="47">
        <v>7072</v>
      </c>
      <c r="T17" s="47">
        <v>7507</v>
      </c>
      <c r="U17" s="47">
        <v>1204</v>
      </c>
      <c r="V17" s="47">
        <v>2291</v>
      </c>
      <c r="W17" s="47">
        <v>2000</v>
      </c>
      <c r="X17" s="47">
        <v>2623</v>
      </c>
      <c r="Y17" s="47">
        <v>2116</v>
      </c>
      <c r="Z17" s="47">
        <v>2000</v>
      </c>
    </row>
    <row r="18" spans="1:26" s="30" customFormat="1" ht="16.5" customHeight="1" x14ac:dyDescent="0.25">
      <c r="A18" s="32">
        <v>1</v>
      </c>
      <c r="B18" s="33" t="s">
        <v>36</v>
      </c>
      <c r="C18" s="34" t="s">
        <v>20</v>
      </c>
      <c r="D18" s="34" t="s">
        <v>31</v>
      </c>
      <c r="E18" s="34" t="s">
        <v>20</v>
      </c>
      <c r="F18" s="34" t="s">
        <v>20</v>
      </c>
      <c r="G18" s="41"/>
      <c r="H18" s="41"/>
      <c r="I18" s="43" t="s">
        <v>40</v>
      </c>
      <c r="J18" s="44"/>
      <c r="K18" s="44"/>
      <c r="L18" s="44"/>
      <c r="M18" s="45"/>
      <c r="N18" s="4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</row>
    <row r="19" spans="1:26" s="30" customFormat="1" ht="16.5" customHeight="1" x14ac:dyDescent="0.25">
      <c r="A19" s="32">
        <v>1</v>
      </c>
      <c r="B19" s="33" t="s">
        <v>36</v>
      </c>
      <c r="C19" s="34" t="s">
        <v>20</v>
      </c>
      <c r="D19" s="34" t="s">
        <v>41</v>
      </c>
      <c r="E19" s="34" t="s">
        <v>20</v>
      </c>
      <c r="F19" s="34" t="s">
        <v>20</v>
      </c>
      <c r="G19" s="41"/>
      <c r="H19" s="41"/>
      <c r="I19" s="43" t="s">
        <v>42</v>
      </c>
      <c r="J19" s="44"/>
      <c r="K19" s="44"/>
      <c r="L19" s="44"/>
      <c r="M19" s="45"/>
      <c r="N19" s="4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</row>
    <row r="20" spans="1:26" s="30" customFormat="1" ht="16.5" customHeight="1" x14ac:dyDescent="0.25">
      <c r="A20" s="32">
        <v>1</v>
      </c>
      <c r="B20" s="33" t="s">
        <v>36</v>
      </c>
      <c r="C20" s="34" t="s">
        <v>20</v>
      </c>
      <c r="D20" s="34" t="s">
        <v>43</v>
      </c>
      <c r="E20" s="34" t="s">
        <v>20</v>
      </c>
      <c r="F20" s="34" t="s">
        <v>20</v>
      </c>
      <c r="G20" s="41"/>
      <c r="H20" s="41"/>
      <c r="I20" s="43" t="s">
        <v>44</v>
      </c>
      <c r="J20" s="44"/>
      <c r="K20" s="44"/>
      <c r="L20" s="44"/>
      <c r="M20" s="45"/>
      <c r="N20" s="4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</row>
    <row r="21" spans="1:26" s="30" customFormat="1" ht="16.5" customHeight="1" x14ac:dyDescent="0.25">
      <c r="A21" s="32">
        <v>1</v>
      </c>
      <c r="B21" s="33" t="s">
        <v>45</v>
      </c>
      <c r="C21" s="34" t="s">
        <v>20</v>
      </c>
      <c r="D21" s="35">
        <v>0</v>
      </c>
      <c r="E21" s="35">
        <v>0</v>
      </c>
      <c r="F21" s="35">
        <v>0</v>
      </c>
      <c r="G21" s="57"/>
      <c r="H21" s="37" t="s">
        <v>46</v>
      </c>
      <c r="I21" s="38"/>
      <c r="J21" s="38"/>
      <c r="K21" s="38"/>
      <c r="L21" s="38"/>
      <c r="M21" s="3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30" customFormat="1" ht="16.5" customHeight="1" x14ac:dyDescent="0.25">
      <c r="A22" s="32">
        <v>1</v>
      </c>
      <c r="B22" s="33" t="s">
        <v>45</v>
      </c>
      <c r="C22" s="34" t="s">
        <v>20</v>
      </c>
      <c r="D22" s="34" t="s">
        <v>22</v>
      </c>
      <c r="E22" s="34" t="s">
        <v>20</v>
      </c>
      <c r="F22" s="34" t="s">
        <v>20</v>
      </c>
      <c r="G22" s="41"/>
      <c r="H22" s="41"/>
      <c r="I22" s="58" t="s">
        <v>46</v>
      </c>
      <c r="J22" s="59"/>
      <c r="K22" s="59"/>
      <c r="L22" s="59"/>
      <c r="M22" s="60"/>
      <c r="N22" s="46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</row>
    <row r="23" spans="1:26" s="30" customFormat="1" x14ac:dyDescent="0.25">
      <c r="A23" s="32">
        <v>1</v>
      </c>
      <c r="B23" s="33" t="s">
        <v>47</v>
      </c>
      <c r="C23" s="34" t="s">
        <v>20</v>
      </c>
      <c r="D23" s="35">
        <v>0</v>
      </c>
      <c r="E23" s="35">
        <v>0</v>
      </c>
      <c r="F23" s="35">
        <v>0</v>
      </c>
      <c r="G23" s="57"/>
      <c r="H23" s="62" t="e">
        <f>+#REF!*#REF!</f>
        <v>#REF!</v>
      </c>
      <c r="I23" s="63"/>
      <c r="J23" s="63"/>
      <c r="K23" s="63"/>
      <c r="L23" s="63"/>
      <c r="M23" s="6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0" customFormat="1" ht="46.5" customHeight="1" x14ac:dyDescent="0.25">
      <c r="A24" s="32">
        <v>1</v>
      </c>
      <c r="B24" s="33" t="s">
        <v>47</v>
      </c>
      <c r="C24" s="34" t="s">
        <v>20</v>
      </c>
      <c r="D24" s="34" t="s">
        <v>22</v>
      </c>
      <c r="E24" s="34" t="s">
        <v>20</v>
      </c>
      <c r="F24" s="34" t="s">
        <v>20</v>
      </c>
      <c r="G24" s="41"/>
      <c r="H24" s="41"/>
      <c r="I24" s="58" t="s">
        <v>48</v>
      </c>
      <c r="J24" s="59"/>
      <c r="K24" s="59"/>
      <c r="L24" s="59"/>
      <c r="M24" s="60"/>
      <c r="N24" s="46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</row>
    <row r="25" spans="1:26" s="30" customFormat="1" ht="29.25" customHeight="1" x14ac:dyDescent="0.25">
      <c r="A25" s="32">
        <v>2</v>
      </c>
      <c r="B25" s="33" t="s">
        <v>20</v>
      </c>
      <c r="C25" s="34" t="s">
        <v>20</v>
      </c>
      <c r="D25" s="35">
        <v>0</v>
      </c>
      <c r="E25" s="35">
        <v>0</v>
      </c>
      <c r="F25" s="35">
        <v>0</v>
      </c>
      <c r="G25" s="65" t="s">
        <v>49</v>
      </c>
      <c r="H25" s="65"/>
      <c r="I25" s="65"/>
      <c r="J25" s="65"/>
      <c r="K25" s="65"/>
      <c r="L25" s="65"/>
      <c r="M25" s="65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30" customFormat="1" ht="17.25" customHeight="1" x14ac:dyDescent="0.25">
      <c r="A26" s="32">
        <v>3</v>
      </c>
      <c r="B26" s="33" t="s">
        <v>20</v>
      </c>
      <c r="C26" s="34" t="s">
        <v>20</v>
      </c>
      <c r="D26" s="35">
        <v>0</v>
      </c>
      <c r="E26" s="35">
        <v>0</v>
      </c>
      <c r="F26" s="35">
        <v>0</v>
      </c>
      <c r="G26" s="65" t="s">
        <v>50</v>
      </c>
      <c r="H26" s="65"/>
      <c r="I26" s="65"/>
      <c r="J26" s="65"/>
      <c r="K26" s="65"/>
      <c r="L26" s="65"/>
      <c r="M26" s="65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30" customFormat="1" ht="28.5" customHeight="1" x14ac:dyDescent="0.25">
      <c r="A27" s="32">
        <v>3</v>
      </c>
      <c r="B27" s="33" t="s">
        <v>22</v>
      </c>
      <c r="C27" s="34" t="s">
        <v>20</v>
      </c>
      <c r="D27" s="35">
        <v>0</v>
      </c>
      <c r="E27" s="35">
        <v>0</v>
      </c>
      <c r="F27" s="35">
        <v>0</v>
      </c>
      <c r="G27" s="57"/>
      <c r="H27" s="37" t="s">
        <v>51</v>
      </c>
      <c r="I27" s="38"/>
      <c r="J27" s="38"/>
      <c r="K27" s="38"/>
      <c r="L27" s="38"/>
      <c r="M27" s="3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0" customFormat="1" ht="33" customHeight="1" x14ac:dyDescent="0.25">
      <c r="A28" s="32">
        <v>3</v>
      </c>
      <c r="B28" s="33" t="s">
        <v>22</v>
      </c>
      <c r="C28" s="34" t="s">
        <v>20</v>
      </c>
      <c r="D28" s="34" t="s">
        <v>22</v>
      </c>
      <c r="E28" s="34" t="s">
        <v>20</v>
      </c>
      <c r="F28" s="34" t="s">
        <v>20</v>
      </c>
      <c r="G28" s="41"/>
      <c r="H28" s="41"/>
      <c r="I28" s="43" t="s">
        <v>52</v>
      </c>
      <c r="J28" s="44"/>
      <c r="K28" s="44"/>
      <c r="L28" s="44"/>
      <c r="M28" s="45"/>
      <c r="N28" s="46"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s="30" customFormat="1" ht="17.25" customHeight="1" x14ac:dyDescent="0.25">
      <c r="A29" s="32">
        <v>3</v>
      </c>
      <c r="B29" s="33" t="s">
        <v>22</v>
      </c>
      <c r="C29" s="34" t="s">
        <v>20</v>
      </c>
      <c r="D29" s="34" t="s">
        <v>25</v>
      </c>
      <c r="E29" s="34" t="s">
        <v>20</v>
      </c>
      <c r="F29" s="34" t="s">
        <v>20</v>
      </c>
      <c r="G29" s="41"/>
      <c r="H29" s="41"/>
      <c r="I29" s="43" t="s">
        <v>53</v>
      </c>
      <c r="J29" s="44"/>
      <c r="K29" s="44"/>
      <c r="L29" s="44"/>
      <c r="M29" s="45"/>
      <c r="N29" s="4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</row>
    <row r="30" spans="1:26" s="30" customFormat="1" ht="66.75" customHeight="1" x14ac:dyDescent="0.25">
      <c r="A30" s="32">
        <v>3</v>
      </c>
      <c r="B30" s="33" t="s">
        <v>47</v>
      </c>
      <c r="C30" s="34" t="s">
        <v>20</v>
      </c>
      <c r="D30" s="35">
        <v>0</v>
      </c>
      <c r="E30" s="35">
        <v>0</v>
      </c>
      <c r="F30" s="35">
        <v>0</v>
      </c>
      <c r="G30" s="57"/>
      <c r="H30" s="37" t="s">
        <v>54</v>
      </c>
      <c r="I30" s="38"/>
      <c r="J30" s="38"/>
      <c r="K30" s="38"/>
      <c r="L30" s="38"/>
      <c r="M30" s="3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0" customFormat="1" ht="58.5" customHeight="1" x14ac:dyDescent="0.25">
      <c r="A31" s="32">
        <v>3</v>
      </c>
      <c r="B31" s="33" t="s">
        <v>47</v>
      </c>
      <c r="C31" s="34" t="s">
        <v>20</v>
      </c>
      <c r="D31" s="34" t="s">
        <v>22</v>
      </c>
      <c r="E31" s="34" t="s">
        <v>20</v>
      </c>
      <c r="F31" s="34" t="s">
        <v>20</v>
      </c>
      <c r="G31" s="41"/>
      <c r="H31" s="41"/>
      <c r="I31" s="58" t="s">
        <v>54</v>
      </c>
      <c r="J31" s="59"/>
      <c r="K31" s="59"/>
      <c r="L31" s="59"/>
      <c r="M31" s="60"/>
      <c r="N31" s="46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</row>
    <row r="32" spans="1:26" s="30" customFormat="1" ht="16.5" customHeight="1" x14ac:dyDescent="0.25">
      <c r="A32" s="32">
        <v>4</v>
      </c>
      <c r="B32" s="33" t="s">
        <v>20</v>
      </c>
      <c r="C32" s="34" t="s">
        <v>20</v>
      </c>
      <c r="D32" s="35">
        <v>0</v>
      </c>
      <c r="E32" s="35">
        <v>0</v>
      </c>
      <c r="F32" s="35">
        <v>0</v>
      </c>
      <c r="G32" s="65" t="s">
        <v>55</v>
      </c>
      <c r="H32" s="65"/>
      <c r="I32" s="65"/>
      <c r="J32" s="65"/>
      <c r="K32" s="65"/>
      <c r="L32" s="65"/>
      <c r="M32" s="65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0" customFormat="1" ht="29.25" customHeight="1" x14ac:dyDescent="0.25">
      <c r="A33" s="32">
        <v>4</v>
      </c>
      <c r="B33" s="33" t="s">
        <v>22</v>
      </c>
      <c r="C33" s="34" t="s">
        <v>20</v>
      </c>
      <c r="D33" s="35">
        <v>0</v>
      </c>
      <c r="E33" s="35">
        <v>0</v>
      </c>
      <c r="F33" s="35">
        <v>0</v>
      </c>
      <c r="G33" s="57"/>
      <c r="H33" s="37" t="s">
        <v>56</v>
      </c>
      <c r="I33" s="38"/>
      <c r="J33" s="38"/>
      <c r="K33" s="38"/>
      <c r="L33" s="38"/>
      <c r="M33" s="3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30" customFormat="1" ht="30.75" customHeight="1" x14ac:dyDescent="0.25">
      <c r="A34" s="32">
        <v>4</v>
      </c>
      <c r="B34" s="33" t="s">
        <v>22</v>
      </c>
      <c r="C34" s="34" t="s">
        <v>20</v>
      </c>
      <c r="D34" s="34" t="s">
        <v>22</v>
      </c>
      <c r="E34" s="34" t="s">
        <v>20</v>
      </c>
      <c r="F34" s="34" t="s">
        <v>20</v>
      </c>
      <c r="G34" s="41"/>
      <c r="H34" s="41"/>
      <c r="I34" s="43" t="s">
        <v>57</v>
      </c>
      <c r="J34" s="44"/>
      <c r="K34" s="44"/>
      <c r="L34" s="44"/>
      <c r="M34" s="45"/>
      <c r="N34" s="46">
        <v>56618</v>
      </c>
      <c r="O34" s="47">
        <v>762</v>
      </c>
      <c r="P34" s="47">
        <v>3008</v>
      </c>
      <c r="Q34" s="47">
        <v>15687</v>
      </c>
      <c r="R34" s="47">
        <v>22883</v>
      </c>
      <c r="S34" s="47">
        <v>3152</v>
      </c>
      <c r="T34" s="47">
        <v>572</v>
      </c>
      <c r="U34" s="47">
        <v>2869</v>
      </c>
      <c r="V34" s="47">
        <v>546</v>
      </c>
      <c r="W34" s="47">
        <v>3152</v>
      </c>
      <c r="X34" s="47">
        <v>572</v>
      </c>
      <c r="Y34" s="47">
        <v>2869</v>
      </c>
      <c r="Z34" s="47">
        <v>546</v>
      </c>
    </row>
    <row r="35" spans="1:26" s="30" customFormat="1" ht="16.5" customHeight="1" x14ac:dyDescent="0.25">
      <c r="A35" s="32">
        <v>4</v>
      </c>
      <c r="B35" s="33" t="s">
        <v>31</v>
      </c>
      <c r="C35" s="34" t="s">
        <v>20</v>
      </c>
      <c r="D35" s="35">
        <v>0</v>
      </c>
      <c r="E35" s="35">
        <v>0</v>
      </c>
      <c r="F35" s="35">
        <v>0</v>
      </c>
      <c r="G35" s="57"/>
      <c r="H35" s="37" t="s">
        <v>58</v>
      </c>
      <c r="I35" s="38"/>
      <c r="J35" s="38"/>
      <c r="K35" s="38"/>
      <c r="L35" s="38"/>
      <c r="M35" s="3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0" customFormat="1" ht="16.5" customHeight="1" x14ac:dyDescent="0.25">
      <c r="A36" s="32">
        <v>4</v>
      </c>
      <c r="B36" s="33" t="s">
        <v>31</v>
      </c>
      <c r="C36" s="34" t="s">
        <v>20</v>
      </c>
      <c r="D36" s="34" t="s">
        <v>22</v>
      </c>
      <c r="E36" s="34" t="s">
        <v>20</v>
      </c>
      <c r="F36" s="34" t="s">
        <v>20</v>
      </c>
      <c r="G36" s="41"/>
      <c r="H36" s="41"/>
      <c r="I36" s="43" t="s">
        <v>59</v>
      </c>
      <c r="J36" s="44"/>
      <c r="K36" s="44"/>
      <c r="L36" s="44"/>
      <c r="M36" s="45"/>
      <c r="N36" s="46">
        <v>1391815</v>
      </c>
      <c r="O36" s="47">
        <v>153210</v>
      </c>
      <c r="P36" s="47">
        <v>139845</v>
      </c>
      <c r="Q36" s="47">
        <v>141542</v>
      </c>
      <c r="R36" s="47">
        <v>192436</v>
      </c>
      <c r="S36" s="47">
        <v>84184</v>
      </c>
      <c r="T36" s="47">
        <v>175494</v>
      </c>
      <c r="U36" s="47">
        <v>84184</v>
      </c>
      <c r="V36" s="47">
        <v>84184</v>
      </c>
      <c r="W36" s="47">
        <v>84184</v>
      </c>
      <c r="X36" s="47">
        <v>84184</v>
      </c>
      <c r="Y36" s="47">
        <v>84184</v>
      </c>
      <c r="Z36" s="47">
        <v>84184</v>
      </c>
    </row>
    <row r="37" spans="1:26" s="30" customFormat="1" ht="30.75" customHeight="1" x14ac:dyDescent="0.25">
      <c r="A37" s="32">
        <v>4</v>
      </c>
      <c r="B37" s="33" t="s">
        <v>31</v>
      </c>
      <c r="C37" s="34" t="s">
        <v>20</v>
      </c>
      <c r="D37" s="34" t="s">
        <v>25</v>
      </c>
      <c r="E37" s="34" t="s">
        <v>20</v>
      </c>
      <c r="F37" s="34" t="s">
        <v>20</v>
      </c>
      <c r="G37" s="41"/>
      <c r="H37" s="41"/>
      <c r="I37" s="43" t="s">
        <v>60</v>
      </c>
      <c r="J37" s="44"/>
      <c r="K37" s="44"/>
      <c r="L37" s="44"/>
      <c r="M37" s="45"/>
      <c r="N37" s="46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</row>
    <row r="38" spans="1:26" s="30" customFormat="1" ht="16.5" customHeight="1" x14ac:dyDescent="0.25">
      <c r="A38" s="32">
        <v>4</v>
      </c>
      <c r="B38" s="33" t="s">
        <v>31</v>
      </c>
      <c r="C38" s="34" t="s">
        <v>20</v>
      </c>
      <c r="D38" s="34" t="s">
        <v>31</v>
      </c>
      <c r="E38" s="34" t="s">
        <v>20</v>
      </c>
      <c r="F38" s="34" t="s">
        <v>20</v>
      </c>
      <c r="G38" s="41"/>
      <c r="H38" s="41"/>
      <c r="I38" s="43" t="s">
        <v>61</v>
      </c>
      <c r="J38" s="44"/>
      <c r="K38" s="44"/>
      <c r="L38" s="44"/>
      <c r="M38" s="45"/>
      <c r="N38" s="46">
        <v>28360</v>
      </c>
      <c r="O38" s="47">
        <v>2719</v>
      </c>
      <c r="P38" s="47">
        <v>5904</v>
      </c>
      <c r="Q38" s="47">
        <v>4497</v>
      </c>
      <c r="R38" s="47">
        <v>2644</v>
      </c>
      <c r="S38" s="47">
        <v>1744</v>
      </c>
      <c r="T38" s="47">
        <v>1820</v>
      </c>
      <c r="U38" s="47">
        <v>1401</v>
      </c>
      <c r="V38" s="47">
        <v>2027</v>
      </c>
      <c r="W38" s="47">
        <v>1401</v>
      </c>
      <c r="X38" s="47">
        <v>1401</v>
      </c>
      <c r="Y38" s="47">
        <v>1401</v>
      </c>
      <c r="Z38" s="47">
        <v>1401</v>
      </c>
    </row>
    <row r="39" spans="1:26" s="30" customFormat="1" ht="16.5" customHeight="1" x14ac:dyDescent="0.25">
      <c r="A39" s="32">
        <v>4</v>
      </c>
      <c r="B39" s="33" t="s">
        <v>31</v>
      </c>
      <c r="C39" s="34" t="s">
        <v>20</v>
      </c>
      <c r="D39" s="34" t="s">
        <v>41</v>
      </c>
      <c r="E39" s="34" t="s">
        <v>20</v>
      </c>
      <c r="F39" s="34" t="s">
        <v>20</v>
      </c>
      <c r="G39" s="41"/>
      <c r="H39" s="41"/>
      <c r="I39" s="48" t="s">
        <v>62</v>
      </c>
      <c r="J39" s="48"/>
      <c r="K39" s="48"/>
      <c r="L39" s="48"/>
      <c r="M39" s="48"/>
      <c r="N39" s="46">
        <v>7680</v>
      </c>
      <c r="O39" s="47">
        <v>640</v>
      </c>
      <c r="P39" s="47">
        <v>640</v>
      </c>
      <c r="Q39" s="47">
        <v>640</v>
      </c>
      <c r="R39" s="47">
        <v>640</v>
      </c>
      <c r="S39" s="47">
        <v>640</v>
      </c>
      <c r="T39" s="47">
        <v>640</v>
      </c>
      <c r="U39" s="47">
        <v>640</v>
      </c>
      <c r="V39" s="47">
        <v>640</v>
      </c>
      <c r="W39" s="47">
        <v>640</v>
      </c>
      <c r="X39" s="47">
        <v>640</v>
      </c>
      <c r="Y39" s="47">
        <v>640</v>
      </c>
      <c r="Z39" s="47">
        <v>640</v>
      </c>
    </row>
    <row r="40" spans="1:26" s="30" customFormat="1" ht="16.5" customHeight="1" x14ac:dyDescent="0.25">
      <c r="A40" s="32">
        <v>4</v>
      </c>
      <c r="B40" s="33" t="s">
        <v>31</v>
      </c>
      <c r="C40" s="34" t="s">
        <v>20</v>
      </c>
      <c r="D40" s="34" t="s">
        <v>43</v>
      </c>
      <c r="E40" s="34" t="s">
        <v>20</v>
      </c>
      <c r="F40" s="34" t="s">
        <v>20</v>
      </c>
      <c r="G40" s="41"/>
      <c r="H40" s="41"/>
      <c r="I40" s="48" t="s">
        <v>63</v>
      </c>
      <c r="J40" s="48"/>
      <c r="K40" s="48"/>
      <c r="L40" s="48"/>
      <c r="M40" s="48"/>
      <c r="N40" s="4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</row>
    <row r="41" spans="1:26" s="30" customFormat="1" ht="16.5" customHeight="1" x14ac:dyDescent="0.25">
      <c r="A41" s="32">
        <v>4</v>
      </c>
      <c r="B41" s="33" t="s">
        <v>31</v>
      </c>
      <c r="C41" s="34" t="s">
        <v>20</v>
      </c>
      <c r="D41" s="34" t="s">
        <v>64</v>
      </c>
      <c r="E41" s="34" t="s">
        <v>20</v>
      </c>
      <c r="F41" s="34" t="s">
        <v>20</v>
      </c>
      <c r="G41" s="41"/>
      <c r="H41" s="41"/>
      <c r="I41" s="48" t="s">
        <v>65</v>
      </c>
      <c r="J41" s="48"/>
      <c r="K41" s="48"/>
      <c r="L41" s="48"/>
      <c r="M41" s="48"/>
      <c r="N41" s="4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</row>
    <row r="42" spans="1:26" s="30" customFormat="1" ht="16.5" customHeight="1" x14ac:dyDescent="0.25">
      <c r="A42" s="32">
        <v>4</v>
      </c>
      <c r="B42" s="33" t="s">
        <v>31</v>
      </c>
      <c r="C42" s="34" t="s">
        <v>20</v>
      </c>
      <c r="D42" s="34" t="s">
        <v>36</v>
      </c>
      <c r="E42" s="34" t="s">
        <v>20</v>
      </c>
      <c r="F42" s="34" t="s">
        <v>20</v>
      </c>
      <c r="G42" s="41"/>
      <c r="H42" s="41"/>
      <c r="I42" s="48" t="s">
        <v>66</v>
      </c>
      <c r="J42" s="48"/>
      <c r="K42" s="48"/>
      <c r="L42" s="48"/>
      <c r="M42" s="48"/>
      <c r="N42" s="4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</row>
    <row r="43" spans="1:26" s="30" customFormat="1" ht="16.5" customHeight="1" x14ac:dyDescent="0.25">
      <c r="A43" s="32">
        <v>4</v>
      </c>
      <c r="B43" s="33" t="s">
        <v>31</v>
      </c>
      <c r="C43" s="34" t="s">
        <v>20</v>
      </c>
      <c r="D43" s="34" t="s">
        <v>45</v>
      </c>
      <c r="E43" s="34" t="s">
        <v>20</v>
      </c>
      <c r="F43" s="34" t="s">
        <v>20</v>
      </c>
      <c r="G43" s="41"/>
      <c r="H43" s="41"/>
      <c r="I43" s="48" t="s">
        <v>67</v>
      </c>
      <c r="J43" s="48"/>
      <c r="K43" s="48"/>
      <c r="L43" s="48"/>
      <c r="M43" s="48"/>
      <c r="N43" s="4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</row>
    <row r="44" spans="1:26" s="30" customFormat="1" ht="16.5" customHeight="1" x14ac:dyDescent="0.25">
      <c r="A44" s="32">
        <v>4</v>
      </c>
      <c r="B44" s="33" t="s">
        <v>31</v>
      </c>
      <c r="C44" s="34" t="s">
        <v>20</v>
      </c>
      <c r="D44" s="34" t="s">
        <v>47</v>
      </c>
      <c r="E44" s="34" t="s">
        <v>20</v>
      </c>
      <c r="F44" s="34" t="s">
        <v>20</v>
      </c>
      <c r="G44" s="41"/>
      <c r="H44" s="41"/>
      <c r="I44" s="48" t="s">
        <v>68</v>
      </c>
      <c r="J44" s="48"/>
      <c r="K44" s="48"/>
      <c r="L44" s="48"/>
      <c r="M44" s="48"/>
      <c r="N44" s="4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</row>
    <row r="45" spans="1:26" s="30" customFormat="1" ht="16.5" customHeight="1" x14ac:dyDescent="0.25">
      <c r="A45" s="32">
        <v>4</v>
      </c>
      <c r="B45" s="33" t="s">
        <v>31</v>
      </c>
      <c r="C45" s="34" t="s">
        <v>22</v>
      </c>
      <c r="D45" s="34" t="s">
        <v>20</v>
      </c>
      <c r="E45" s="34" t="s">
        <v>20</v>
      </c>
      <c r="F45" s="34" t="s">
        <v>20</v>
      </c>
      <c r="G45" s="41"/>
      <c r="H45" s="41"/>
      <c r="I45" s="48" t="s">
        <v>69</v>
      </c>
      <c r="J45" s="48"/>
      <c r="K45" s="48"/>
      <c r="L45" s="48"/>
      <c r="M45" s="48"/>
      <c r="N45" s="4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</row>
    <row r="46" spans="1:26" s="30" customFormat="1" ht="21.75" customHeight="1" x14ac:dyDescent="0.25">
      <c r="A46" s="32">
        <v>4</v>
      </c>
      <c r="B46" s="33" t="s">
        <v>31</v>
      </c>
      <c r="C46" s="34" t="s">
        <v>22</v>
      </c>
      <c r="D46" s="34" t="s">
        <v>45</v>
      </c>
      <c r="E46" s="34" t="s">
        <v>20</v>
      </c>
      <c r="F46" s="34" t="s">
        <v>20</v>
      </c>
      <c r="G46" s="41"/>
      <c r="H46" s="41"/>
      <c r="I46" s="48" t="s">
        <v>70</v>
      </c>
      <c r="J46" s="48"/>
      <c r="K46" s="48"/>
      <c r="L46" s="48"/>
      <c r="M46" s="48"/>
      <c r="N46" s="4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</row>
    <row r="47" spans="1:26" s="30" customFormat="1" ht="16.5" customHeight="1" x14ac:dyDescent="0.25">
      <c r="A47" s="32">
        <v>4</v>
      </c>
      <c r="B47" s="33" t="s">
        <v>31</v>
      </c>
      <c r="C47" s="34" t="s">
        <v>22</v>
      </c>
      <c r="D47" s="34" t="s">
        <v>47</v>
      </c>
      <c r="E47" s="34" t="s">
        <v>20</v>
      </c>
      <c r="F47" s="34" t="s">
        <v>20</v>
      </c>
      <c r="G47" s="41"/>
      <c r="H47" s="41"/>
      <c r="I47" s="48" t="s">
        <v>71</v>
      </c>
      <c r="J47" s="48"/>
      <c r="K47" s="48"/>
      <c r="L47" s="48"/>
      <c r="M47" s="48"/>
      <c r="N47" s="4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</row>
    <row r="48" spans="1:26" s="30" customFormat="1" ht="16.5" customHeight="1" x14ac:dyDescent="0.25">
      <c r="A48" s="32">
        <v>4</v>
      </c>
      <c r="B48" s="33" t="s">
        <v>41</v>
      </c>
      <c r="C48" s="34" t="s">
        <v>20</v>
      </c>
      <c r="D48" s="35">
        <v>0</v>
      </c>
      <c r="E48" s="35">
        <v>0</v>
      </c>
      <c r="F48" s="35">
        <v>0</v>
      </c>
      <c r="G48" s="57"/>
      <c r="H48" s="37" t="s">
        <v>72</v>
      </c>
      <c r="I48" s="38"/>
      <c r="J48" s="38"/>
      <c r="K48" s="38"/>
      <c r="L48" s="38"/>
      <c r="M48" s="3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30" customFormat="1" ht="45" customHeight="1" x14ac:dyDescent="0.25">
      <c r="A49" s="32">
        <v>4</v>
      </c>
      <c r="B49" s="33" t="s">
        <v>41</v>
      </c>
      <c r="C49" s="34" t="s">
        <v>20</v>
      </c>
      <c r="D49" s="35">
        <v>1</v>
      </c>
      <c r="E49" s="35">
        <v>0</v>
      </c>
      <c r="F49" s="35">
        <v>0</v>
      </c>
      <c r="G49" s="41"/>
      <c r="H49" s="41"/>
      <c r="I49" s="48" t="s">
        <v>73</v>
      </c>
      <c r="J49" s="48"/>
      <c r="K49" s="48"/>
      <c r="L49" s="48"/>
      <c r="M49" s="48"/>
      <c r="N49" s="46">
        <v>213282</v>
      </c>
      <c r="O49" s="47">
        <v>15152</v>
      </c>
      <c r="P49" s="47">
        <v>31625</v>
      </c>
      <c r="Q49" s="47">
        <v>91251</v>
      </c>
      <c r="R49" s="47">
        <v>3385</v>
      </c>
      <c r="S49" s="47">
        <v>9725</v>
      </c>
      <c r="T49" s="47">
        <v>28078</v>
      </c>
      <c r="U49" s="47">
        <v>18970</v>
      </c>
      <c r="V49" s="47">
        <v>9656</v>
      </c>
      <c r="W49" s="47">
        <v>1360</v>
      </c>
      <c r="X49" s="47">
        <v>1360</v>
      </c>
      <c r="Y49" s="47">
        <v>1360</v>
      </c>
      <c r="Z49" s="47">
        <v>1360</v>
      </c>
    </row>
    <row r="50" spans="1:26" s="30" customFormat="1" ht="44.25" customHeight="1" x14ac:dyDescent="0.25">
      <c r="A50" s="32">
        <v>4</v>
      </c>
      <c r="B50" s="33" t="s">
        <v>41</v>
      </c>
      <c r="C50" s="34" t="s">
        <v>20</v>
      </c>
      <c r="D50" s="35">
        <v>2</v>
      </c>
      <c r="E50" s="35">
        <v>0</v>
      </c>
      <c r="F50" s="35">
        <v>0</v>
      </c>
      <c r="G50" s="41"/>
      <c r="H50" s="41"/>
      <c r="I50" s="48" t="s">
        <v>74</v>
      </c>
      <c r="J50" s="48"/>
      <c r="K50" s="48"/>
      <c r="L50" s="48"/>
      <c r="M50" s="48"/>
      <c r="N50" s="46">
        <v>424</v>
      </c>
      <c r="O50" s="47">
        <v>0</v>
      </c>
      <c r="P50" s="47">
        <v>0</v>
      </c>
      <c r="Q50" s="47">
        <v>424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</row>
    <row r="51" spans="1:26" s="30" customFormat="1" ht="32.25" customHeight="1" x14ac:dyDescent="0.25">
      <c r="A51" s="32">
        <v>4</v>
      </c>
      <c r="B51" s="33" t="s">
        <v>41</v>
      </c>
      <c r="C51" s="34" t="s">
        <v>20</v>
      </c>
      <c r="D51" s="35">
        <v>3</v>
      </c>
      <c r="E51" s="35">
        <v>0</v>
      </c>
      <c r="F51" s="35">
        <v>0</v>
      </c>
      <c r="G51" s="41"/>
      <c r="H51" s="41"/>
      <c r="I51" s="48" t="s">
        <v>75</v>
      </c>
      <c r="J51" s="48"/>
      <c r="K51" s="48"/>
      <c r="L51" s="48"/>
      <c r="M51" s="48"/>
      <c r="N51" s="46">
        <v>10647</v>
      </c>
      <c r="O51" s="47">
        <v>890</v>
      </c>
      <c r="P51" s="47">
        <v>887</v>
      </c>
      <c r="Q51" s="47">
        <v>887</v>
      </c>
      <c r="R51" s="47">
        <v>887</v>
      </c>
      <c r="S51" s="47">
        <v>887</v>
      </c>
      <c r="T51" s="47">
        <v>887</v>
      </c>
      <c r="U51" s="47">
        <v>887</v>
      </c>
      <c r="V51" s="47">
        <v>887</v>
      </c>
      <c r="W51" s="47">
        <v>887</v>
      </c>
      <c r="X51" s="47">
        <v>887</v>
      </c>
      <c r="Y51" s="47">
        <v>887</v>
      </c>
      <c r="Z51" s="47">
        <v>887</v>
      </c>
    </row>
    <row r="52" spans="1:26" s="30" customFormat="1" ht="45.75" customHeight="1" x14ac:dyDescent="0.25">
      <c r="A52" s="32">
        <v>4</v>
      </c>
      <c r="B52" s="33" t="s">
        <v>41</v>
      </c>
      <c r="C52" s="34" t="s">
        <v>20</v>
      </c>
      <c r="D52" s="35">
        <v>4</v>
      </c>
      <c r="E52" s="35">
        <v>0</v>
      </c>
      <c r="F52" s="35">
        <v>0</v>
      </c>
      <c r="G52" s="41"/>
      <c r="H52" s="41"/>
      <c r="I52" s="48" t="s">
        <v>76</v>
      </c>
      <c r="J52" s="48"/>
      <c r="K52" s="48"/>
      <c r="L52" s="48"/>
      <c r="M52" s="48"/>
      <c r="N52" s="46">
        <v>9678</v>
      </c>
      <c r="O52" s="47">
        <v>1122</v>
      </c>
      <c r="P52" s="47">
        <v>598</v>
      </c>
      <c r="Q52" s="47">
        <v>820</v>
      </c>
      <c r="R52" s="47">
        <v>416</v>
      </c>
      <c r="S52" s="47">
        <v>1116</v>
      </c>
      <c r="T52" s="47">
        <v>547</v>
      </c>
      <c r="U52" s="47">
        <v>1237</v>
      </c>
      <c r="V52" s="47">
        <v>598</v>
      </c>
      <c r="W52" s="47">
        <v>806</v>
      </c>
      <c r="X52" s="47">
        <v>806</v>
      </c>
      <c r="Y52" s="47">
        <v>806</v>
      </c>
      <c r="Z52" s="47">
        <v>806</v>
      </c>
    </row>
    <row r="53" spans="1:26" s="30" customFormat="1" ht="16.5" customHeight="1" x14ac:dyDescent="0.25">
      <c r="A53" s="32">
        <v>4</v>
      </c>
      <c r="B53" s="33" t="s">
        <v>41</v>
      </c>
      <c r="C53" s="34" t="s">
        <v>20</v>
      </c>
      <c r="D53" s="35">
        <v>5</v>
      </c>
      <c r="E53" s="35">
        <v>0</v>
      </c>
      <c r="F53" s="35">
        <v>0</v>
      </c>
      <c r="G53" s="41"/>
      <c r="H53" s="41"/>
      <c r="I53" s="48" t="s">
        <v>77</v>
      </c>
      <c r="J53" s="48"/>
      <c r="K53" s="48"/>
      <c r="L53" s="48"/>
      <c r="M53" s="48"/>
      <c r="N53" s="46">
        <v>8784</v>
      </c>
      <c r="O53" s="47">
        <v>732</v>
      </c>
      <c r="P53" s="47">
        <v>732</v>
      </c>
      <c r="Q53" s="47">
        <v>732</v>
      </c>
      <c r="R53" s="47">
        <v>732</v>
      </c>
      <c r="S53" s="47">
        <v>732</v>
      </c>
      <c r="T53" s="47">
        <v>732</v>
      </c>
      <c r="U53" s="47">
        <v>732</v>
      </c>
      <c r="V53" s="47">
        <v>732</v>
      </c>
      <c r="W53" s="47">
        <v>732</v>
      </c>
      <c r="X53" s="47">
        <v>732</v>
      </c>
      <c r="Y53" s="47">
        <v>732</v>
      </c>
      <c r="Z53" s="47">
        <v>732</v>
      </c>
    </row>
    <row r="54" spans="1:26" s="30" customFormat="1" ht="16.5" customHeight="1" x14ac:dyDescent="0.25">
      <c r="A54" s="32">
        <v>4</v>
      </c>
      <c r="B54" s="33" t="s">
        <v>41</v>
      </c>
      <c r="C54" s="34" t="s">
        <v>20</v>
      </c>
      <c r="D54" s="35">
        <v>6</v>
      </c>
      <c r="E54" s="35">
        <v>0</v>
      </c>
      <c r="F54" s="35">
        <v>0</v>
      </c>
      <c r="G54" s="41"/>
      <c r="H54" s="41"/>
      <c r="I54" s="48" t="s">
        <v>78</v>
      </c>
      <c r="J54" s="48"/>
      <c r="K54" s="48"/>
      <c r="L54" s="48"/>
      <c r="M54" s="48"/>
      <c r="N54" s="4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</row>
    <row r="55" spans="1:26" s="30" customFormat="1" ht="27" customHeight="1" x14ac:dyDescent="0.25">
      <c r="A55" s="32">
        <v>4</v>
      </c>
      <c r="B55" s="33" t="s">
        <v>41</v>
      </c>
      <c r="C55" s="34" t="s">
        <v>20</v>
      </c>
      <c r="D55" s="35">
        <v>7</v>
      </c>
      <c r="E55" s="35">
        <v>0</v>
      </c>
      <c r="F55" s="35">
        <v>0</v>
      </c>
      <c r="G55" s="41"/>
      <c r="H55" s="41"/>
      <c r="I55" s="48" t="s">
        <v>79</v>
      </c>
      <c r="J55" s="48"/>
      <c r="K55" s="48"/>
      <c r="L55" s="48"/>
      <c r="M55" s="48"/>
      <c r="N55" s="4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</row>
    <row r="56" spans="1:26" s="30" customFormat="1" ht="16.5" customHeight="1" x14ac:dyDescent="0.25">
      <c r="A56" s="32">
        <v>4</v>
      </c>
      <c r="B56" s="33" t="s">
        <v>41</v>
      </c>
      <c r="C56" s="34" t="s">
        <v>20</v>
      </c>
      <c r="D56" s="35">
        <v>8</v>
      </c>
      <c r="E56" s="35">
        <v>0</v>
      </c>
      <c r="F56" s="35">
        <v>0</v>
      </c>
      <c r="G56" s="41"/>
      <c r="H56" s="41"/>
      <c r="I56" s="48" t="s">
        <v>80</v>
      </c>
      <c r="J56" s="48"/>
      <c r="K56" s="48"/>
      <c r="L56" s="48"/>
      <c r="M56" s="48"/>
      <c r="N56" s="4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</row>
    <row r="57" spans="1:26" s="30" customFormat="1" ht="16.5" customHeight="1" x14ac:dyDescent="0.25">
      <c r="A57" s="32">
        <v>4</v>
      </c>
      <c r="B57" s="33" t="s">
        <v>41</v>
      </c>
      <c r="C57" s="34" t="s">
        <v>20</v>
      </c>
      <c r="D57" s="35">
        <v>9</v>
      </c>
      <c r="E57" s="35">
        <v>0</v>
      </c>
      <c r="F57" s="35">
        <v>0</v>
      </c>
      <c r="G57" s="41"/>
      <c r="H57" s="41"/>
      <c r="I57" s="66" t="s">
        <v>81</v>
      </c>
      <c r="J57" s="66"/>
      <c r="K57" s="66"/>
      <c r="L57" s="66"/>
      <c r="M57" s="66"/>
      <c r="N57" s="46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</row>
    <row r="58" spans="1:26" s="30" customFormat="1" ht="16.5" customHeight="1" x14ac:dyDescent="0.25">
      <c r="A58" s="32">
        <v>4</v>
      </c>
      <c r="B58" s="33" t="s">
        <v>43</v>
      </c>
      <c r="C58" s="34" t="s">
        <v>20</v>
      </c>
      <c r="D58" s="35">
        <v>0</v>
      </c>
      <c r="E58" s="35">
        <v>0</v>
      </c>
      <c r="F58" s="35">
        <v>0</v>
      </c>
      <c r="G58" s="57"/>
      <c r="H58" s="37" t="s">
        <v>82</v>
      </c>
      <c r="I58" s="38"/>
      <c r="J58" s="38"/>
      <c r="K58" s="38"/>
      <c r="L58" s="38"/>
      <c r="M58" s="3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30" customFormat="1" ht="16.5" customHeight="1" x14ac:dyDescent="0.25">
      <c r="A59" s="32">
        <v>4</v>
      </c>
      <c r="B59" s="33" t="s">
        <v>43</v>
      </c>
      <c r="C59" s="34" t="s">
        <v>22</v>
      </c>
      <c r="D59" s="35">
        <v>1</v>
      </c>
      <c r="E59" s="35">
        <v>0</v>
      </c>
      <c r="F59" s="35">
        <v>0</v>
      </c>
      <c r="G59" s="41"/>
      <c r="H59" s="41"/>
      <c r="I59" s="48" t="s">
        <v>38</v>
      </c>
      <c r="J59" s="48"/>
      <c r="K59" s="48"/>
      <c r="L59" s="48"/>
      <c r="M59" s="48"/>
      <c r="N59" s="46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</row>
    <row r="60" spans="1:26" s="30" customFormat="1" ht="16.5" customHeight="1" x14ac:dyDescent="0.25">
      <c r="A60" s="32">
        <v>4</v>
      </c>
      <c r="B60" s="33" t="s">
        <v>43</v>
      </c>
      <c r="C60" s="34" t="s">
        <v>22</v>
      </c>
      <c r="D60" s="35">
        <v>2</v>
      </c>
      <c r="E60" s="35">
        <v>0</v>
      </c>
      <c r="F60" s="35">
        <v>0</v>
      </c>
      <c r="G60" s="41"/>
      <c r="H60" s="41"/>
      <c r="I60" s="48" t="s">
        <v>39</v>
      </c>
      <c r="J60" s="48"/>
      <c r="K60" s="48"/>
      <c r="L60" s="48"/>
      <c r="M60" s="48"/>
      <c r="N60" s="46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</row>
    <row r="61" spans="1:26" s="30" customFormat="1" ht="16.5" customHeight="1" x14ac:dyDescent="0.25">
      <c r="A61" s="32">
        <v>4</v>
      </c>
      <c r="B61" s="33" t="s">
        <v>43</v>
      </c>
      <c r="C61" s="34" t="s">
        <v>22</v>
      </c>
      <c r="D61" s="35">
        <v>3</v>
      </c>
      <c r="E61" s="35">
        <v>0</v>
      </c>
      <c r="F61" s="35">
        <v>0</v>
      </c>
      <c r="G61" s="41"/>
      <c r="H61" s="41"/>
      <c r="I61" s="48" t="s">
        <v>40</v>
      </c>
      <c r="J61" s="48"/>
      <c r="K61" s="48"/>
      <c r="L61" s="48"/>
      <c r="M61" s="48"/>
      <c r="N61" s="46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s="30" customFormat="1" ht="16.5" customHeight="1" x14ac:dyDescent="0.25">
      <c r="A62" s="32">
        <v>4</v>
      </c>
      <c r="B62" s="33" t="s">
        <v>43</v>
      </c>
      <c r="C62" s="34" t="s">
        <v>22</v>
      </c>
      <c r="D62" s="35">
        <v>4</v>
      </c>
      <c r="E62" s="35">
        <v>0</v>
      </c>
      <c r="F62" s="35">
        <v>0</v>
      </c>
      <c r="G62" s="41"/>
      <c r="H62" s="41"/>
      <c r="I62" s="48" t="s">
        <v>42</v>
      </c>
      <c r="J62" s="48"/>
      <c r="K62" s="48"/>
      <c r="L62" s="48"/>
      <c r="M62" s="48"/>
      <c r="N62" s="4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</row>
    <row r="63" spans="1:26" s="30" customFormat="1" ht="16.5" customHeight="1" x14ac:dyDescent="0.25">
      <c r="A63" s="32">
        <v>4</v>
      </c>
      <c r="B63" s="33" t="s">
        <v>43</v>
      </c>
      <c r="C63" s="34" t="s">
        <v>22</v>
      </c>
      <c r="D63" s="35">
        <v>5</v>
      </c>
      <c r="E63" s="35">
        <v>0</v>
      </c>
      <c r="F63" s="35">
        <v>0</v>
      </c>
      <c r="G63" s="41"/>
      <c r="H63" s="41"/>
      <c r="I63" s="48" t="s">
        <v>44</v>
      </c>
      <c r="J63" s="48"/>
      <c r="K63" s="48"/>
      <c r="L63" s="48"/>
      <c r="M63" s="48"/>
      <c r="N63" s="4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</row>
    <row r="64" spans="1:26" s="30" customFormat="1" ht="58.5" customHeight="1" x14ac:dyDescent="0.25">
      <c r="A64" s="32">
        <v>4</v>
      </c>
      <c r="B64" s="33" t="s">
        <v>47</v>
      </c>
      <c r="C64" s="34" t="s">
        <v>20</v>
      </c>
      <c r="D64" s="35">
        <v>0</v>
      </c>
      <c r="E64" s="35">
        <v>0</v>
      </c>
      <c r="F64" s="35">
        <v>0</v>
      </c>
      <c r="G64" s="41"/>
      <c r="H64" s="37" t="s">
        <v>83</v>
      </c>
      <c r="I64" s="38"/>
      <c r="J64" s="38"/>
      <c r="K64" s="38"/>
      <c r="L64" s="38"/>
      <c r="M64" s="3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s="30" customFormat="1" ht="63.75" customHeight="1" x14ac:dyDescent="0.25">
      <c r="A65" s="32">
        <v>4</v>
      </c>
      <c r="B65" s="33" t="s">
        <v>47</v>
      </c>
      <c r="C65" s="34" t="s">
        <v>20</v>
      </c>
      <c r="D65" s="35">
        <v>1</v>
      </c>
      <c r="E65" s="35">
        <v>0</v>
      </c>
      <c r="F65" s="35">
        <v>0</v>
      </c>
      <c r="G65" s="41"/>
      <c r="H65" s="41"/>
      <c r="I65" s="67" t="s">
        <v>83</v>
      </c>
      <c r="J65" s="67"/>
      <c r="K65" s="67"/>
      <c r="L65" s="67"/>
      <c r="M65" s="67"/>
      <c r="N65" s="46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</row>
    <row r="66" spans="1:26" s="30" customFormat="1" ht="16.5" customHeight="1" x14ac:dyDescent="0.25">
      <c r="A66" s="32">
        <v>5</v>
      </c>
      <c r="B66" s="33" t="s">
        <v>20</v>
      </c>
      <c r="C66" s="34" t="s">
        <v>20</v>
      </c>
      <c r="D66" s="35">
        <v>0</v>
      </c>
      <c r="E66" s="35">
        <v>0</v>
      </c>
      <c r="F66" s="35">
        <v>0</v>
      </c>
      <c r="G66" s="65" t="s">
        <v>84</v>
      </c>
      <c r="H66" s="65"/>
      <c r="I66" s="65"/>
      <c r="J66" s="65"/>
      <c r="K66" s="65"/>
      <c r="L66" s="65"/>
      <c r="M66" s="65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s="30" customFormat="1" ht="16.5" customHeight="1" x14ac:dyDescent="0.25">
      <c r="A67" s="32">
        <v>5</v>
      </c>
      <c r="B67" s="33" t="s">
        <v>22</v>
      </c>
      <c r="C67" s="34" t="s">
        <v>20</v>
      </c>
      <c r="D67" s="35">
        <v>0</v>
      </c>
      <c r="E67" s="35">
        <v>0</v>
      </c>
      <c r="F67" s="35">
        <v>0</v>
      </c>
      <c r="G67" s="57"/>
      <c r="H67" s="37" t="s">
        <v>85</v>
      </c>
      <c r="I67" s="38"/>
      <c r="J67" s="38"/>
      <c r="K67" s="38"/>
      <c r="L67" s="38"/>
      <c r="M67" s="3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s="30" customFormat="1" ht="49.5" customHeight="1" x14ac:dyDescent="0.25">
      <c r="A68" s="32">
        <v>5</v>
      </c>
      <c r="B68" s="33" t="s">
        <v>22</v>
      </c>
      <c r="C68" s="34" t="s">
        <v>20</v>
      </c>
      <c r="D68" s="35">
        <v>1</v>
      </c>
      <c r="E68" s="35">
        <v>0</v>
      </c>
      <c r="F68" s="35">
        <v>0</v>
      </c>
      <c r="G68" s="57"/>
      <c r="H68" s="57"/>
      <c r="I68" s="68" t="s">
        <v>86</v>
      </c>
      <c r="J68" s="69"/>
      <c r="K68" s="69"/>
      <c r="L68" s="69"/>
      <c r="M68" s="70"/>
      <c r="N68" s="46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</row>
    <row r="69" spans="1:26" s="30" customFormat="1" ht="33" customHeight="1" x14ac:dyDescent="0.25">
      <c r="A69" s="32">
        <v>5</v>
      </c>
      <c r="B69" s="33" t="s">
        <v>22</v>
      </c>
      <c r="C69" s="34" t="s">
        <v>20</v>
      </c>
      <c r="D69" s="35">
        <v>2</v>
      </c>
      <c r="E69" s="35">
        <v>0</v>
      </c>
      <c r="F69" s="35">
        <v>0</v>
      </c>
      <c r="G69" s="57"/>
      <c r="H69" s="57"/>
      <c r="I69" s="71" t="s">
        <v>87</v>
      </c>
      <c r="J69" s="72"/>
      <c r="K69" s="72"/>
      <c r="L69" s="72"/>
      <c r="M69" s="73"/>
      <c r="N69" s="4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</row>
    <row r="70" spans="1:26" s="30" customFormat="1" ht="16.5" customHeight="1" x14ac:dyDescent="0.25">
      <c r="A70" s="32">
        <v>5</v>
      </c>
      <c r="B70" s="33" t="s">
        <v>22</v>
      </c>
      <c r="C70" s="34" t="s">
        <v>20</v>
      </c>
      <c r="D70" s="35">
        <v>3</v>
      </c>
      <c r="E70" s="35">
        <v>0</v>
      </c>
      <c r="F70" s="35">
        <v>0</v>
      </c>
      <c r="G70" s="57"/>
      <c r="H70" s="57"/>
      <c r="I70" s="74" t="s">
        <v>88</v>
      </c>
      <c r="J70" s="75"/>
      <c r="K70" s="75"/>
      <c r="L70" s="75"/>
      <c r="M70" s="76"/>
      <c r="N70" s="46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</row>
    <row r="71" spans="1:26" s="30" customFormat="1" ht="16.5" customHeight="1" x14ac:dyDescent="0.25">
      <c r="A71" s="32">
        <v>5</v>
      </c>
      <c r="B71" s="33" t="s">
        <v>22</v>
      </c>
      <c r="C71" s="34" t="s">
        <v>20</v>
      </c>
      <c r="D71" s="35">
        <v>4</v>
      </c>
      <c r="E71" s="35">
        <v>0</v>
      </c>
      <c r="F71" s="35">
        <v>0</v>
      </c>
      <c r="G71" s="57"/>
      <c r="H71" s="57"/>
      <c r="I71" s="74" t="s">
        <v>89</v>
      </c>
      <c r="J71" s="75"/>
      <c r="K71" s="75"/>
      <c r="L71" s="75"/>
      <c r="M71" s="76"/>
      <c r="N71" s="46">
        <v>2212</v>
      </c>
      <c r="O71" s="47">
        <v>188</v>
      </c>
      <c r="P71" s="47">
        <v>184</v>
      </c>
      <c r="Q71" s="47">
        <v>184</v>
      </c>
      <c r="R71" s="47">
        <v>184</v>
      </c>
      <c r="S71" s="47">
        <v>184</v>
      </c>
      <c r="T71" s="47">
        <v>184</v>
      </c>
      <c r="U71" s="47">
        <v>184</v>
      </c>
      <c r="V71" s="47">
        <v>184</v>
      </c>
      <c r="W71" s="47">
        <v>184</v>
      </c>
      <c r="X71" s="47">
        <v>184</v>
      </c>
      <c r="Y71" s="47">
        <v>184</v>
      </c>
      <c r="Z71" s="47">
        <v>184</v>
      </c>
    </row>
    <row r="72" spans="1:26" s="30" customFormat="1" ht="29.25" customHeight="1" x14ac:dyDescent="0.25">
      <c r="A72" s="32">
        <v>5</v>
      </c>
      <c r="B72" s="33" t="s">
        <v>22</v>
      </c>
      <c r="C72" s="34" t="s">
        <v>20</v>
      </c>
      <c r="D72" s="35">
        <v>5</v>
      </c>
      <c r="E72" s="35">
        <v>0</v>
      </c>
      <c r="F72" s="35">
        <v>0</v>
      </c>
      <c r="G72" s="57"/>
      <c r="H72" s="57"/>
      <c r="I72" s="71" t="s">
        <v>90</v>
      </c>
      <c r="J72" s="72"/>
      <c r="K72" s="72"/>
      <c r="L72" s="72"/>
      <c r="M72" s="73"/>
      <c r="N72" s="46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</row>
    <row r="73" spans="1:26" s="30" customFormat="1" ht="32.25" customHeight="1" x14ac:dyDescent="0.25">
      <c r="A73" s="32">
        <v>5</v>
      </c>
      <c r="B73" s="33" t="s">
        <v>22</v>
      </c>
      <c r="C73" s="34" t="s">
        <v>20</v>
      </c>
      <c r="D73" s="51">
        <v>8</v>
      </c>
      <c r="E73" s="35">
        <v>0</v>
      </c>
      <c r="F73" s="35">
        <v>0</v>
      </c>
      <c r="G73" s="57"/>
      <c r="H73" s="57"/>
      <c r="I73" s="77" t="s">
        <v>91</v>
      </c>
      <c r="J73" s="78"/>
      <c r="K73" s="78"/>
      <c r="L73" s="78"/>
      <c r="M73" s="79"/>
      <c r="N73" s="46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</row>
    <row r="74" spans="1:26" s="30" customFormat="1" ht="16.5" customHeight="1" x14ac:dyDescent="0.25">
      <c r="A74" s="32">
        <v>5</v>
      </c>
      <c r="B74" s="33" t="s">
        <v>25</v>
      </c>
      <c r="C74" s="34" t="s">
        <v>20</v>
      </c>
      <c r="D74" s="35">
        <v>0</v>
      </c>
      <c r="E74" s="35">
        <v>0</v>
      </c>
      <c r="F74" s="35">
        <v>0</v>
      </c>
      <c r="G74" s="57"/>
      <c r="H74" s="37" t="s">
        <v>92</v>
      </c>
      <c r="I74" s="38"/>
      <c r="J74" s="38"/>
      <c r="K74" s="38"/>
      <c r="L74" s="38"/>
      <c r="M74" s="3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0" customFormat="1" ht="31.5" customHeight="1" x14ac:dyDescent="0.25">
      <c r="A75" s="32">
        <v>5</v>
      </c>
      <c r="B75" s="33" t="s">
        <v>25</v>
      </c>
      <c r="C75" s="34" t="s">
        <v>20</v>
      </c>
      <c r="D75" s="35">
        <v>1</v>
      </c>
      <c r="E75" s="35">
        <v>0</v>
      </c>
      <c r="F75" s="35">
        <v>0</v>
      </c>
      <c r="G75" s="57"/>
      <c r="H75" s="57"/>
      <c r="I75" s="58" t="s">
        <v>93</v>
      </c>
      <c r="J75" s="59"/>
      <c r="K75" s="59"/>
      <c r="L75" s="59"/>
      <c r="M75" s="60"/>
      <c r="N75" s="46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</row>
    <row r="76" spans="1:26" s="30" customFormat="1" ht="61.5" customHeight="1" x14ac:dyDescent="0.25">
      <c r="A76" s="32">
        <v>5</v>
      </c>
      <c r="B76" s="33" t="s">
        <v>47</v>
      </c>
      <c r="C76" s="34" t="s">
        <v>20</v>
      </c>
      <c r="D76" s="35">
        <v>0</v>
      </c>
      <c r="E76" s="35">
        <v>0</v>
      </c>
      <c r="F76" s="35">
        <v>0</v>
      </c>
      <c r="G76" s="57"/>
      <c r="H76" s="57"/>
      <c r="I76" s="80" t="s">
        <v>94</v>
      </c>
      <c r="J76" s="80"/>
      <c r="K76" s="80"/>
      <c r="L76" s="80"/>
      <c r="M76" s="80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30" customFormat="1" ht="60.75" customHeight="1" x14ac:dyDescent="0.25">
      <c r="A77" s="32">
        <v>5</v>
      </c>
      <c r="B77" s="33" t="s">
        <v>47</v>
      </c>
      <c r="C77" s="34" t="s">
        <v>20</v>
      </c>
      <c r="D77" s="35">
        <v>1</v>
      </c>
      <c r="E77" s="35">
        <v>0</v>
      </c>
      <c r="F77" s="35">
        <v>0</v>
      </c>
      <c r="G77" s="57"/>
      <c r="H77" s="57"/>
      <c r="I77" s="67" t="s">
        <v>94</v>
      </c>
      <c r="J77" s="67"/>
      <c r="K77" s="67"/>
      <c r="L77" s="67"/>
      <c r="M77" s="67"/>
      <c r="N77" s="46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</row>
    <row r="78" spans="1:26" s="30" customFormat="1" ht="15.75" customHeight="1" x14ac:dyDescent="0.25">
      <c r="A78" s="32">
        <v>6</v>
      </c>
      <c r="B78" s="33" t="s">
        <v>20</v>
      </c>
      <c r="C78" s="34" t="s">
        <v>20</v>
      </c>
      <c r="D78" s="35">
        <v>0</v>
      </c>
      <c r="E78" s="35">
        <v>0</v>
      </c>
      <c r="F78" s="35">
        <v>0</v>
      </c>
      <c r="G78" s="65" t="s">
        <v>95</v>
      </c>
      <c r="H78" s="65"/>
      <c r="I78" s="65"/>
      <c r="J78" s="65"/>
      <c r="K78" s="65"/>
      <c r="L78" s="65"/>
      <c r="M78" s="65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30" customFormat="1" ht="15.75" customHeight="1" x14ac:dyDescent="0.25">
      <c r="A79" s="32">
        <v>6</v>
      </c>
      <c r="B79" s="33" t="s">
        <v>22</v>
      </c>
      <c r="C79" s="34" t="s">
        <v>20</v>
      </c>
      <c r="D79" s="35">
        <v>0</v>
      </c>
      <c r="E79" s="35">
        <v>0</v>
      </c>
      <c r="F79" s="35">
        <v>0</v>
      </c>
      <c r="G79" s="57"/>
      <c r="H79" s="37" t="s">
        <v>96</v>
      </c>
      <c r="I79" s="38"/>
      <c r="J79" s="38"/>
      <c r="K79" s="38"/>
      <c r="L79" s="38"/>
      <c r="M79" s="3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s="30" customFormat="1" ht="15.75" customHeight="1" x14ac:dyDescent="0.25">
      <c r="A80" s="32">
        <v>6</v>
      </c>
      <c r="B80" s="32">
        <v>1</v>
      </c>
      <c r="C80" s="35">
        <v>0</v>
      </c>
      <c r="D80" s="35">
        <v>1</v>
      </c>
      <c r="E80" s="35">
        <v>0</v>
      </c>
      <c r="F80" s="35">
        <v>0</v>
      </c>
      <c r="G80" s="41"/>
      <c r="H80" s="41"/>
      <c r="I80" s="66" t="s">
        <v>40</v>
      </c>
      <c r="J80" s="66"/>
      <c r="K80" s="66"/>
      <c r="L80" s="66"/>
      <c r="M80" s="66"/>
      <c r="N80" s="46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</row>
    <row r="81" spans="1:26" s="30" customFormat="1" ht="15.75" customHeight="1" x14ac:dyDescent="0.25">
      <c r="A81" s="32">
        <v>6</v>
      </c>
      <c r="B81" s="32">
        <v>1</v>
      </c>
      <c r="C81" s="35">
        <v>0</v>
      </c>
      <c r="D81" s="35">
        <v>2</v>
      </c>
      <c r="E81" s="35">
        <v>0</v>
      </c>
      <c r="F81" s="35">
        <v>0</v>
      </c>
      <c r="G81" s="41"/>
      <c r="H81" s="41"/>
      <c r="I81" s="66" t="s">
        <v>38</v>
      </c>
      <c r="J81" s="66"/>
      <c r="K81" s="66"/>
      <c r="L81" s="66"/>
      <c r="M81" s="66"/>
      <c r="N81" s="46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</row>
    <row r="82" spans="1:26" s="30" customFormat="1" ht="15.75" customHeight="1" x14ac:dyDescent="0.25">
      <c r="A82" s="32">
        <v>6</v>
      </c>
      <c r="B82" s="32">
        <v>1</v>
      </c>
      <c r="C82" s="35">
        <v>0</v>
      </c>
      <c r="D82" s="35">
        <v>3</v>
      </c>
      <c r="E82" s="35">
        <v>0</v>
      </c>
      <c r="F82" s="35">
        <v>0</v>
      </c>
      <c r="G82" s="41"/>
      <c r="H82" s="41"/>
      <c r="I82" s="66" t="s">
        <v>97</v>
      </c>
      <c r="J82" s="66"/>
      <c r="K82" s="66"/>
      <c r="L82" s="66"/>
      <c r="M82" s="66"/>
      <c r="N82" s="46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</row>
    <row r="83" spans="1:26" s="30" customFormat="1" ht="15.75" customHeight="1" x14ac:dyDescent="0.25">
      <c r="A83" s="32">
        <v>6</v>
      </c>
      <c r="B83" s="32">
        <v>1</v>
      </c>
      <c r="C83" s="35">
        <v>0</v>
      </c>
      <c r="D83" s="35">
        <v>4</v>
      </c>
      <c r="E83" s="35">
        <v>0</v>
      </c>
      <c r="F83" s="35">
        <v>0</v>
      </c>
      <c r="G83" s="41"/>
      <c r="H83" s="41"/>
      <c r="I83" s="66" t="s">
        <v>98</v>
      </c>
      <c r="J83" s="66"/>
      <c r="K83" s="66"/>
      <c r="L83" s="66"/>
      <c r="M83" s="66"/>
      <c r="N83" s="46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</row>
    <row r="84" spans="1:26" s="30" customFormat="1" ht="15.75" customHeight="1" x14ac:dyDescent="0.25">
      <c r="A84" s="32">
        <v>6</v>
      </c>
      <c r="B84" s="32">
        <v>1</v>
      </c>
      <c r="C84" s="35">
        <v>0</v>
      </c>
      <c r="D84" s="35">
        <v>5</v>
      </c>
      <c r="E84" s="35">
        <v>0</v>
      </c>
      <c r="F84" s="35">
        <v>0</v>
      </c>
      <c r="G84" s="41"/>
      <c r="H84" s="41"/>
      <c r="I84" s="66" t="s">
        <v>99</v>
      </c>
      <c r="J84" s="66"/>
      <c r="K84" s="66"/>
      <c r="L84" s="66"/>
      <c r="M84" s="66"/>
      <c r="N84" s="46">
        <v>447697</v>
      </c>
      <c r="O84" s="47">
        <v>37386</v>
      </c>
      <c r="P84" s="47">
        <v>37301</v>
      </c>
      <c r="Q84" s="47">
        <v>37301</v>
      </c>
      <c r="R84" s="47">
        <v>37301</v>
      </c>
      <c r="S84" s="47">
        <v>37301</v>
      </c>
      <c r="T84" s="47">
        <v>37301</v>
      </c>
      <c r="U84" s="47">
        <v>37301</v>
      </c>
      <c r="V84" s="47">
        <v>37301</v>
      </c>
      <c r="W84" s="47">
        <v>37301</v>
      </c>
      <c r="X84" s="47">
        <v>37301</v>
      </c>
      <c r="Y84" s="47">
        <v>37301</v>
      </c>
      <c r="Z84" s="47">
        <v>37301</v>
      </c>
    </row>
    <row r="85" spans="1:26" s="30" customFormat="1" ht="15.75" customHeight="1" x14ac:dyDescent="0.25">
      <c r="A85" s="32">
        <v>6</v>
      </c>
      <c r="B85" s="32">
        <v>1</v>
      </c>
      <c r="C85" s="35">
        <v>0</v>
      </c>
      <c r="D85" s="35">
        <v>6</v>
      </c>
      <c r="E85" s="35">
        <v>0</v>
      </c>
      <c r="F85" s="35">
        <v>0</v>
      </c>
      <c r="G85" s="41"/>
      <c r="H85" s="41"/>
      <c r="I85" s="66" t="s">
        <v>100</v>
      </c>
      <c r="J85" s="66"/>
      <c r="K85" s="66"/>
      <c r="L85" s="66"/>
      <c r="M85" s="66"/>
      <c r="N85" s="46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</row>
    <row r="86" spans="1:26" s="30" customFormat="1" ht="45" customHeight="1" x14ac:dyDescent="0.25">
      <c r="A86" s="32">
        <v>6</v>
      </c>
      <c r="B86" s="32">
        <v>1</v>
      </c>
      <c r="C86" s="35">
        <v>0</v>
      </c>
      <c r="D86" s="35">
        <v>7</v>
      </c>
      <c r="E86" s="35">
        <v>0</v>
      </c>
      <c r="F86" s="35">
        <v>0</v>
      </c>
      <c r="G86" s="41"/>
      <c r="H86" s="41"/>
      <c r="I86" s="66" t="s">
        <v>101</v>
      </c>
      <c r="J86" s="66"/>
      <c r="K86" s="66"/>
      <c r="L86" s="66"/>
      <c r="M86" s="66"/>
      <c r="N86" s="46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</row>
    <row r="87" spans="1:26" s="30" customFormat="1" ht="18" customHeight="1" x14ac:dyDescent="0.25">
      <c r="A87" s="32">
        <v>6</v>
      </c>
      <c r="B87" s="32">
        <v>1</v>
      </c>
      <c r="C87" s="35">
        <v>0</v>
      </c>
      <c r="D87" s="35">
        <v>8</v>
      </c>
      <c r="E87" s="35">
        <v>0</v>
      </c>
      <c r="F87" s="35">
        <v>0</v>
      </c>
      <c r="G87" s="41"/>
      <c r="H87" s="41"/>
      <c r="I87" s="66" t="s">
        <v>102</v>
      </c>
      <c r="J87" s="66"/>
      <c r="K87" s="66"/>
      <c r="L87" s="66"/>
      <c r="M87" s="66"/>
      <c r="N87" s="46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</row>
    <row r="88" spans="1:26" s="30" customFormat="1" ht="15.75" customHeight="1" x14ac:dyDescent="0.25">
      <c r="A88" s="32">
        <v>6</v>
      </c>
      <c r="B88" s="32">
        <v>1</v>
      </c>
      <c r="C88" s="35">
        <v>0</v>
      </c>
      <c r="D88" s="35">
        <v>9</v>
      </c>
      <c r="E88" s="35">
        <v>0</v>
      </c>
      <c r="F88" s="35">
        <v>0</v>
      </c>
      <c r="G88" s="41"/>
      <c r="H88" s="41"/>
      <c r="I88" s="66" t="s">
        <v>103</v>
      </c>
      <c r="J88" s="66"/>
      <c r="K88" s="66"/>
      <c r="L88" s="66"/>
      <c r="M88" s="66"/>
      <c r="N88" s="46">
        <v>83430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27810</v>
      </c>
      <c r="Y88" s="47">
        <v>27810</v>
      </c>
      <c r="Z88" s="47">
        <v>27810</v>
      </c>
    </row>
    <row r="89" spans="1:26" s="30" customFormat="1" ht="35.25" customHeight="1" x14ac:dyDescent="0.25">
      <c r="A89" s="32">
        <v>6</v>
      </c>
      <c r="B89" s="32">
        <v>1</v>
      </c>
      <c r="C89" s="35">
        <v>1</v>
      </c>
      <c r="D89" s="35">
        <v>0</v>
      </c>
      <c r="E89" s="35">
        <v>0</v>
      </c>
      <c r="F89" s="35">
        <v>0</v>
      </c>
      <c r="G89" s="41"/>
      <c r="H89" s="41"/>
      <c r="I89" s="66" t="s">
        <v>104</v>
      </c>
      <c r="J89" s="66"/>
      <c r="K89" s="66"/>
      <c r="L89" s="66"/>
      <c r="M89" s="66"/>
      <c r="N89" s="46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</row>
    <row r="90" spans="1:26" s="30" customFormat="1" ht="42" customHeight="1" x14ac:dyDescent="0.25">
      <c r="A90" s="32">
        <v>6</v>
      </c>
      <c r="B90" s="32">
        <v>1</v>
      </c>
      <c r="C90" s="35">
        <v>1</v>
      </c>
      <c r="D90" s="35">
        <v>1</v>
      </c>
      <c r="E90" s="35">
        <v>0</v>
      </c>
      <c r="F90" s="35">
        <v>0</v>
      </c>
      <c r="G90" s="41"/>
      <c r="H90" s="41"/>
      <c r="I90" s="66" t="s">
        <v>105</v>
      </c>
      <c r="J90" s="66"/>
      <c r="K90" s="66"/>
      <c r="L90" s="66"/>
      <c r="M90" s="66"/>
      <c r="N90" s="46">
        <v>49454</v>
      </c>
      <c r="O90" s="47">
        <v>4123</v>
      </c>
      <c r="P90" s="47">
        <v>4121</v>
      </c>
      <c r="Q90" s="47">
        <v>4121</v>
      </c>
      <c r="R90" s="47">
        <v>4121</v>
      </c>
      <c r="S90" s="47">
        <v>4121</v>
      </c>
      <c r="T90" s="47">
        <v>4121</v>
      </c>
      <c r="U90" s="47">
        <v>4121</v>
      </c>
      <c r="V90" s="47">
        <v>4121</v>
      </c>
      <c r="W90" s="47">
        <v>4121</v>
      </c>
      <c r="X90" s="47">
        <v>4121</v>
      </c>
      <c r="Y90" s="47">
        <v>4121</v>
      </c>
      <c r="Z90" s="47">
        <v>4121</v>
      </c>
    </row>
    <row r="91" spans="1:26" s="30" customFormat="1" ht="45" customHeight="1" x14ac:dyDescent="0.25">
      <c r="A91" s="32">
        <v>6</v>
      </c>
      <c r="B91" s="32">
        <v>1</v>
      </c>
      <c r="C91" s="35">
        <v>1</v>
      </c>
      <c r="D91" s="51">
        <v>4</v>
      </c>
      <c r="E91" s="35">
        <v>0</v>
      </c>
      <c r="F91" s="35">
        <v>0</v>
      </c>
      <c r="G91" s="41"/>
      <c r="H91" s="41"/>
      <c r="I91" s="66" t="s">
        <v>106</v>
      </c>
      <c r="J91" s="66"/>
      <c r="K91" s="66"/>
      <c r="L91" s="66"/>
      <c r="M91" s="66"/>
      <c r="N91" s="46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</row>
    <row r="92" spans="1:26" s="30" customFormat="1" ht="30" customHeight="1" x14ac:dyDescent="0.25">
      <c r="A92" s="32">
        <v>6</v>
      </c>
      <c r="B92" s="32">
        <v>1</v>
      </c>
      <c r="C92" s="35">
        <v>1</v>
      </c>
      <c r="D92" s="35">
        <v>5</v>
      </c>
      <c r="E92" s="35">
        <v>0</v>
      </c>
      <c r="F92" s="35">
        <v>0</v>
      </c>
      <c r="G92" s="41"/>
      <c r="H92" s="41"/>
      <c r="I92" s="66" t="s">
        <v>107</v>
      </c>
      <c r="J92" s="66"/>
      <c r="K92" s="66"/>
      <c r="L92" s="66"/>
      <c r="M92" s="66"/>
      <c r="N92" s="46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</row>
    <row r="93" spans="1:26" s="30" customFormat="1" ht="31.5" customHeight="1" x14ac:dyDescent="0.25">
      <c r="A93" s="32">
        <v>6</v>
      </c>
      <c r="B93" s="32">
        <v>1</v>
      </c>
      <c r="C93" s="35">
        <v>1</v>
      </c>
      <c r="D93" s="35">
        <v>6</v>
      </c>
      <c r="E93" s="35">
        <v>0</v>
      </c>
      <c r="F93" s="35">
        <v>0</v>
      </c>
      <c r="G93" s="41"/>
      <c r="H93" s="41"/>
      <c r="I93" s="66" t="s">
        <v>108</v>
      </c>
      <c r="J93" s="66"/>
      <c r="K93" s="66"/>
      <c r="L93" s="66"/>
      <c r="M93" s="66"/>
      <c r="N93" s="46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</row>
    <row r="94" spans="1:26" s="30" customFormat="1" ht="15.75" customHeight="1" x14ac:dyDescent="0.25">
      <c r="A94" s="32">
        <v>6</v>
      </c>
      <c r="B94" s="32">
        <v>2</v>
      </c>
      <c r="C94" s="35">
        <v>0</v>
      </c>
      <c r="D94" s="35">
        <v>0</v>
      </c>
      <c r="E94" s="35">
        <v>0</v>
      </c>
      <c r="F94" s="35">
        <v>0</v>
      </c>
      <c r="G94" s="57"/>
      <c r="H94" s="37" t="s">
        <v>109</v>
      </c>
      <c r="I94" s="38"/>
      <c r="J94" s="38"/>
      <c r="K94" s="38"/>
      <c r="L94" s="38"/>
      <c r="M94" s="3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s="30" customFormat="1" ht="15.75" customHeight="1" x14ac:dyDescent="0.25">
      <c r="A95" s="32">
        <v>6</v>
      </c>
      <c r="B95" s="32">
        <v>2</v>
      </c>
      <c r="C95" s="35">
        <v>0</v>
      </c>
      <c r="D95" s="35">
        <v>1</v>
      </c>
      <c r="E95" s="35">
        <v>0</v>
      </c>
      <c r="F95" s="35">
        <v>0</v>
      </c>
      <c r="G95" s="57"/>
      <c r="H95" s="57"/>
      <c r="I95" s="66" t="s">
        <v>109</v>
      </c>
      <c r="J95" s="66"/>
      <c r="K95" s="66"/>
      <c r="L95" s="66"/>
      <c r="M95" s="66"/>
      <c r="N95" s="46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</row>
    <row r="96" spans="1:26" s="30" customFormat="1" ht="58.5" customHeight="1" x14ac:dyDescent="0.25">
      <c r="A96" s="32">
        <v>6</v>
      </c>
      <c r="B96" s="33" t="s">
        <v>47</v>
      </c>
      <c r="C96" s="34" t="s">
        <v>20</v>
      </c>
      <c r="D96" s="35">
        <v>0</v>
      </c>
      <c r="E96" s="35">
        <v>0</v>
      </c>
      <c r="F96" s="35">
        <v>0</v>
      </c>
      <c r="G96" s="41"/>
      <c r="H96" s="37" t="s">
        <v>110</v>
      </c>
      <c r="I96" s="38"/>
      <c r="J96" s="38"/>
      <c r="K96" s="38"/>
      <c r="L96" s="38"/>
      <c r="M96" s="3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s="30" customFormat="1" ht="60" customHeight="1" x14ac:dyDescent="0.25">
      <c r="A97" s="32">
        <v>6</v>
      </c>
      <c r="B97" s="33" t="s">
        <v>47</v>
      </c>
      <c r="C97" s="34" t="s">
        <v>20</v>
      </c>
      <c r="D97" s="35">
        <v>1</v>
      </c>
      <c r="E97" s="35">
        <v>0</v>
      </c>
      <c r="F97" s="35">
        <v>0</v>
      </c>
      <c r="G97" s="41"/>
      <c r="H97" s="41"/>
      <c r="I97" s="66" t="s">
        <v>110</v>
      </c>
      <c r="J97" s="66"/>
      <c r="K97" s="66"/>
      <c r="L97" s="66"/>
      <c r="M97" s="66"/>
      <c r="N97" s="46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</row>
    <row r="98" spans="1:26" s="30" customFormat="1" ht="30.75" customHeight="1" x14ac:dyDescent="0.25">
      <c r="A98" s="32">
        <v>7</v>
      </c>
      <c r="B98" s="33" t="s">
        <v>20</v>
      </c>
      <c r="C98" s="34" t="s">
        <v>20</v>
      </c>
      <c r="D98" s="35">
        <v>0</v>
      </c>
      <c r="E98" s="35">
        <v>0</v>
      </c>
      <c r="F98" s="35">
        <v>0</v>
      </c>
      <c r="G98" s="65" t="s">
        <v>111</v>
      </c>
      <c r="H98" s="65"/>
      <c r="I98" s="65"/>
      <c r="J98" s="65"/>
      <c r="K98" s="65"/>
      <c r="L98" s="65"/>
      <c r="M98" s="65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s="30" customFormat="1" ht="29.25" customHeight="1" x14ac:dyDescent="0.25">
      <c r="A99" s="32">
        <v>7</v>
      </c>
      <c r="B99" s="32">
        <v>1</v>
      </c>
      <c r="C99" s="35">
        <v>0</v>
      </c>
      <c r="D99" s="35">
        <v>0</v>
      </c>
      <c r="E99" s="35">
        <v>0</v>
      </c>
      <c r="F99" s="35">
        <v>0</v>
      </c>
      <c r="G99" s="57"/>
      <c r="H99" s="37" t="s">
        <v>112</v>
      </c>
      <c r="I99" s="38"/>
      <c r="J99" s="38"/>
      <c r="K99" s="38"/>
      <c r="L99" s="38"/>
      <c r="M99" s="3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s="30" customFormat="1" ht="33.75" customHeight="1" x14ac:dyDescent="0.25">
      <c r="A100" s="32">
        <v>7</v>
      </c>
      <c r="B100" s="32">
        <v>1</v>
      </c>
      <c r="C100" s="35">
        <v>0</v>
      </c>
      <c r="D100" s="35">
        <v>1</v>
      </c>
      <c r="E100" s="35">
        <v>0</v>
      </c>
      <c r="F100" s="35">
        <v>0</v>
      </c>
      <c r="G100" s="57"/>
      <c r="H100" s="57"/>
      <c r="I100" s="67" t="s">
        <v>112</v>
      </c>
      <c r="J100" s="67"/>
      <c r="K100" s="67"/>
      <c r="L100" s="67"/>
      <c r="M100" s="67"/>
      <c r="N100" s="46">
        <f>SUM(O100:Z100)</f>
        <v>753195</v>
      </c>
      <c r="O100" s="56">
        <f>146822+6520</f>
        <v>153342</v>
      </c>
      <c r="P100" s="56">
        <f>78025+6568</f>
        <v>84593</v>
      </c>
      <c r="Q100" s="56">
        <f>68977+6547</f>
        <v>75524</v>
      </c>
      <c r="R100" s="56">
        <f>64178+8176</f>
        <v>72354</v>
      </c>
      <c r="S100" s="56">
        <f>44921+7730</f>
        <v>52651</v>
      </c>
      <c r="T100" s="56">
        <f>30021+7780</f>
        <v>37801</v>
      </c>
      <c r="U100" s="56">
        <f>62296+8950</f>
        <v>71246</v>
      </c>
      <c r="V100" s="56">
        <f>25610+8894</f>
        <v>34504</v>
      </c>
      <c r="W100" s="56">
        <f>22515+8650</f>
        <v>31165</v>
      </c>
      <c r="X100" s="56">
        <f>48625+8230</f>
        <v>56855</v>
      </c>
      <c r="Y100" s="56">
        <f>27850+6845</f>
        <v>34695</v>
      </c>
      <c r="Z100" s="56">
        <f>42694+5771</f>
        <v>48465</v>
      </c>
    </row>
    <row r="101" spans="1:26" s="30" customFormat="1" ht="42" customHeight="1" x14ac:dyDescent="0.25">
      <c r="A101" s="32">
        <v>7</v>
      </c>
      <c r="B101" s="32">
        <v>3</v>
      </c>
      <c r="C101" s="35">
        <v>0</v>
      </c>
      <c r="D101" s="35">
        <v>0</v>
      </c>
      <c r="E101" s="35">
        <v>0</v>
      </c>
      <c r="F101" s="35">
        <v>0</v>
      </c>
      <c r="G101" s="57"/>
      <c r="H101" s="37" t="s">
        <v>113</v>
      </c>
      <c r="I101" s="38"/>
      <c r="J101" s="38"/>
      <c r="K101" s="38"/>
      <c r="L101" s="38"/>
      <c r="M101" s="3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s="30" customFormat="1" ht="29.25" customHeight="1" x14ac:dyDescent="0.25">
      <c r="A102" s="32">
        <v>7</v>
      </c>
      <c r="B102" s="32">
        <v>3</v>
      </c>
      <c r="C102" s="35">
        <v>0</v>
      </c>
      <c r="D102" s="51">
        <v>2</v>
      </c>
      <c r="E102" s="35">
        <v>0</v>
      </c>
      <c r="F102" s="35">
        <v>0</v>
      </c>
      <c r="G102" s="41"/>
      <c r="H102" s="41"/>
      <c r="I102" s="67" t="s">
        <v>114</v>
      </c>
      <c r="J102" s="67"/>
      <c r="K102" s="67"/>
      <c r="L102" s="67"/>
      <c r="M102" s="67"/>
      <c r="N102" s="46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</row>
    <row r="103" spans="1:26" s="30" customFormat="1" ht="30" customHeight="1" x14ac:dyDescent="0.25">
      <c r="A103" s="32">
        <v>7</v>
      </c>
      <c r="B103" s="32">
        <v>3</v>
      </c>
      <c r="C103" s="35">
        <v>0</v>
      </c>
      <c r="D103" s="35">
        <v>3</v>
      </c>
      <c r="E103" s="35">
        <v>0</v>
      </c>
      <c r="F103" s="35">
        <v>0</v>
      </c>
      <c r="G103" s="41"/>
      <c r="H103" s="41"/>
      <c r="I103" s="66" t="s">
        <v>115</v>
      </c>
      <c r="J103" s="66"/>
      <c r="K103" s="66"/>
      <c r="L103" s="66"/>
      <c r="M103" s="66"/>
      <c r="N103" s="46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</row>
    <row r="104" spans="1:26" s="30" customFormat="1" ht="18" customHeight="1" x14ac:dyDescent="0.25">
      <c r="A104" s="32">
        <v>7</v>
      </c>
      <c r="B104" s="32">
        <v>3</v>
      </c>
      <c r="C104" s="35">
        <v>0</v>
      </c>
      <c r="D104" s="35">
        <v>5</v>
      </c>
      <c r="E104" s="35">
        <v>0</v>
      </c>
      <c r="F104" s="35">
        <v>0</v>
      </c>
      <c r="G104" s="41"/>
      <c r="H104" s="41"/>
      <c r="I104" s="81" t="s">
        <v>116</v>
      </c>
      <c r="J104" s="82"/>
      <c r="K104" s="82"/>
      <c r="L104" s="82"/>
      <c r="M104" s="83"/>
      <c r="N104" s="46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</row>
    <row r="105" spans="1:26" s="30" customFormat="1" ht="34.5" customHeight="1" x14ac:dyDescent="0.25">
      <c r="A105" s="32">
        <v>7</v>
      </c>
      <c r="B105" s="32">
        <v>3</v>
      </c>
      <c r="C105" s="35">
        <v>0</v>
      </c>
      <c r="D105" s="35">
        <v>6</v>
      </c>
      <c r="E105" s="35">
        <v>0</v>
      </c>
      <c r="F105" s="35">
        <v>0</v>
      </c>
      <c r="G105" s="41"/>
      <c r="H105" s="41"/>
      <c r="I105" s="58" t="s">
        <v>117</v>
      </c>
      <c r="J105" s="59"/>
      <c r="K105" s="59"/>
      <c r="L105" s="59"/>
      <c r="M105" s="60"/>
      <c r="N105" s="46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</row>
    <row r="106" spans="1:26" s="30" customFormat="1" ht="15.75" customHeight="1" x14ac:dyDescent="0.25">
      <c r="A106" s="32">
        <v>8</v>
      </c>
      <c r="B106" s="33" t="s">
        <v>20</v>
      </c>
      <c r="C106" s="34" t="s">
        <v>20</v>
      </c>
      <c r="D106" s="35">
        <v>0</v>
      </c>
      <c r="E106" s="35">
        <v>0</v>
      </c>
      <c r="F106" s="35">
        <v>0</v>
      </c>
      <c r="G106" s="65" t="s">
        <v>118</v>
      </c>
      <c r="H106" s="65"/>
      <c r="I106" s="65"/>
      <c r="J106" s="65"/>
      <c r="K106" s="65"/>
      <c r="L106" s="65"/>
      <c r="M106" s="65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s="30" customFormat="1" ht="15.75" customHeight="1" x14ac:dyDescent="0.25">
      <c r="A107" s="32">
        <v>8</v>
      </c>
      <c r="B107" s="32">
        <v>1</v>
      </c>
      <c r="C107" s="35">
        <v>0</v>
      </c>
      <c r="D107" s="35">
        <v>0</v>
      </c>
      <c r="E107" s="35">
        <v>0</v>
      </c>
      <c r="F107" s="35">
        <v>0</v>
      </c>
      <c r="G107" s="57"/>
      <c r="H107" s="37" t="s">
        <v>119</v>
      </c>
      <c r="I107" s="38"/>
      <c r="J107" s="38"/>
      <c r="K107" s="38"/>
      <c r="L107" s="38"/>
      <c r="M107" s="3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s="30" customFormat="1" ht="15.75" customHeight="1" x14ac:dyDescent="0.25">
      <c r="A108" s="32">
        <v>8</v>
      </c>
      <c r="B108" s="32">
        <v>1</v>
      </c>
      <c r="C108" s="35">
        <v>0</v>
      </c>
      <c r="D108" s="35">
        <v>1</v>
      </c>
      <c r="E108" s="35">
        <v>0</v>
      </c>
      <c r="F108" s="35">
        <v>0</v>
      </c>
      <c r="G108" s="41"/>
      <c r="H108" s="41"/>
      <c r="I108" s="66" t="s">
        <v>120</v>
      </c>
      <c r="J108" s="66"/>
      <c r="K108" s="66"/>
      <c r="L108" s="66"/>
      <c r="M108" s="66"/>
      <c r="N108" s="46">
        <v>14827352</v>
      </c>
      <c r="O108" s="47">
        <v>985610</v>
      </c>
      <c r="P108" s="47">
        <v>1293484</v>
      </c>
      <c r="Q108" s="47">
        <v>1114273</v>
      </c>
      <c r="R108" s="47">
        <v>1254538</v>
      </c>
      <c r="S108" s="47">
        <v>1449085</v>
      </c>
      <c r="T108" s="47">
        <v>1743498</v>
      </c>
      <c r="U108" s="47">
        <v>1227974</v>
      </c>
      <c r="V108" s="47">
        <v>1299580</v>
      </c>
      <c r="W108" s="47">
        <v>1190397</v>
      </c>
      <c r="X108" s="47">
        <v>933494</v>
      </c>
      <c r="Y108" s="47">
        <v>1181206</v>
      </c>
      <c r="Z108" s="47">
        <v>1154213</v>
      </c>
    </row>
    <row r="109" spans="1:26" s="30" customFormat="1" ht="15.75" customHeight="1" x14ac:dyDescent="0.25">
      <c r="A109" s="32">
        <v>8</v>
      </c>
      <c r="B109" s="32">
        <v>1</v>
      </c>
      <c r="C109" s="35">
        <v>0</v>
      </c>
      <c r="D109" s="35">
        <v>2</v>
      </c>
      <c r="E109" s="35">
        <v>0</v>
      </c>
      <c r="F109" s="35">
        <v>0</v>
      </c>
      <c r="G109" s="41"/>
      <c r="H109" s="41"/>
      <c r="I109" s="66" t="s">
        <v>121</v>
      </c>
      <c r="J109" s="66"/>
      <c r="K109" s="66"/>
      <c r="L109" s="66"/>
      <c r="M109" s="66"/>
      <c r="N109" s="46">
        <v>5524694</v>
      </c>
      <c r="O109" s="47">
        <v>370979</v>
      </c>
      <c r="P109" s="47">
        <v>548459</v>
      </c>
      <c r="Q109" s="47">
        <v>418477</v>
      </c>
      <c r="R109" s="47">
        <v>470257</v>
      </c>
      <c r="S109" s="47">
        <v>542076</v>
      </c>
      <c r="T109" s="47">
        <v>457774</v>
      </c>
      <c r="U109" s="47">
        <v>460450</v>
      </c>
      <c r="V109" s="47">
        <v>486885</v>
      </c>
      <c r="W109" s="47">
        <v>446579</v>
      </c>
      <c r="X109" s="47">
        <v>446351</v>
      </c>
      <c r="Y109" s="47">
        <v>443186</v>
      </c>
      <c r="Z109" s="47">
        <v>433221</v>
      </c>
    </row>
    <row r="110" spans="1:26" s="30" customFormat="1" ht="25.5" customHeight="1" x14ac:dyDescent="0.25">
      <c r="A110" s="32">
        <v>8</v>
      </c>
      <c r="B110" s="32">
        <v>1</v>
      </c>
      <c r="C110" s="35">
        <v>0</v>
      </c>
      <c r="D110" s="35">
        <v>3</v>
      </c>
      <c r="E110" s="35">
        <v>0</v>
      </c>
      <c r="F110" s="35">
        <v>0</v>
      </c>
      <c r="G110" s="41"/>
      <c r="H110" s="41"/>
      <c r="I110" s="66" t="s">
        <v>122</v>
      </c>
      <c r="J110" s="66"/>
      <c r="K110" s="66"/>
      <c r="L110" s="66"/>
      <c r="M110" s="66"/>
      <c r="N110" s="46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</row>
    <row r="111" spans="1:26" s="30" customFormat="1" ht="33.75" customHeight="1" x14ac:dyDescent="0.25">
      <c r="A111" s="32">
        <v>8</v>
      </c>
      <c r="B111" s="32">
        <v>1</v>
      </c>
      <c r="C111" s="35">
        <v>0</v>
      </c>
      <c r="D111" s="35">
        <v>4</v>
      </c>
      <c r="E111" s="35">
        <v>0</v>
      </c>
      <c r="F111" s="35">
        <v>0</v>
      </c>
      <c r="G111" s="41"/>
      <c r="H111" s="41"/>
      <c r="I111" s="66" t="s">
        <v>123</v>
      </c>
      <c r="J111" s="66"/>
      <c r="K111" s="66"/>
      <c r="L111" s="66"/>
      <c r="M111" s="66"/>
      <c r="N111" s="46">
        <v>58696</v>
      </c>
      <c r="O111" s="47">
        <v>4891</v>
      </c>
      <c r="P111" s="47">
        <v>4891</v>
      </c>
      <c r="Q111" s="47">
        <v>4891</v>
      </c>
      <c r="R111" s="47">
        <v>4891</v>
      </c>
      <c r="S111" s="47">
        <v>4891</v>
      </c>
      <c r="T111" s="47">
        <v>4891</v>
      </c>
      <c r="U111" s="47">
        <v>4891</v>
      </c>
      <c r="V111" s="47">
        <v>4891</v>
      </c>
      <c r="W111" s="47">
        <v>4891</v>
      </c>
      <c r="X111" s="47">
        <v>4891</v>
      </c>
      <c r="Y111" s="47">
        <v>4891</v>
      </c>
      <c r="Z111" s="47">
        <v>4895</v>
      </c>
    </row>
    <row r="112" spans="1:26" s="30" customFormat="1" ht="30" customHeight="1" x14ac:dyDescent="0.25">
      <c r="A112" s="32">
        <v>8</v>
      </c>
      <c r="B112" s="32">
        <v>1</v>
      </c>
      <c r="C112" s="35">
        <v>0</v>
      </c>
      <c r="D112" s="35">
        <v>5</v>
      </c>
      <c r="E112" s="35">
        <v>0</v>
      </c>
      <c r="F112" s="35">
        <v>0</v>
      </c>
      <c r="G112" s="41"/>
      <c r="H112" s="41"/>
      <c r="I112" s="66" t="s">
        <v>124</v>
      </c>
      <c r="J112" s="66"/>
      <c r="K112" s="66"/>
      <c r="L112" s="66"/>
      <c r="M112" s="66"/>
      <c r="N112" s="46">
        <v>401746</v>
      </c>
      <c r="O112" s="47">
        <v>29524</v>
      </c>
      <c r="P112" s="47">
        <v>38664</v>
      </c>
      <c r="Q112" s="47">
        <v>30300</v>
      </c>
      <c r="R112" s="47">
        <v>33171</v>
      </c>
      <c r="S112" s="47">
        <v>34823</v>
      </c>
      <c r="T112" s="47">
        <v>32299</v>
      </c>
      <c r="U112" s="47">
        <v>33432</v>
      </c>
      <c r="V112" s="47">
        <v>34445</v>
      </c>
      <c r="W112" s="47">
        <v>35211</v>
      </c>
      <c r="X112" s="47">
        <v>34409</v>
      </c>
      <c r="Y112" s="47">
        <v>32923</v>
      </c>
      <c r="Z112" s="47">
        <v>32545</v>
      </c>
    </row>
    <row r="113" spans="1:26" s="30" customFormat="1" ht="15.75" customHeight="1" x14ac:dyDescent="0.25">
      <c r="A113" s="32">
        <v>8</v>
      </c>
      <c r="B113" s="32">
        <v>1</v>
      </c>
      <c r="C113" s="35">
        <v>0</v>
      </c>
      <c r="D113" s="35">
        <v>6</v>
      </c>
      <c r="E113" s="35">
        <v>0</v>
      </c>
      <c r="F113" s="35">
        <v>0</v>
      </c>
      <c r="G113" s="41"/>
      <c r="H113" s="41"/>
      <c r="I113" s="84" t="s">
        <v>125</v>
      </c>
      <c r="J113" s="66"/>
      <c r="K113" s="66"/>
      <c r="L113" s="66"/>
      <c r="M113" s="66"/>
      <c r="N113" s="46">
        <v>188904</v>
      </c>
      <c r="O113" s="47">
        <v>21680</v>
      </c>
      <c r="P113" s="47">
        <v>15661</v>
      </c>
      <c r="Q113" s="47">
        <v>14494</v>
      </c>
      <c r="R113" s="47">
        <v>15960</v>
      </c>
      <c r="S113" s="47">
        <v>14094</v>
      </c>
      <c r="T113" s="47">
        <v>15068</v>
      </c>
      <c r="U113" s="47">
        <v>15207</v>
      </c>
      <c r="V113" s="47">
        <v>14497</v>
      </c>
      <c r="W113" s="47">
        <v>15081</v>
      </c>
      <c r="X113" s="47">
        <v>14128</v>
      </c>
      <c r="Y113" s="47">
        <v>15858</v>
      </c>
      <c r="Z113" s="47">
        <v>17176</v>
      </c>
    </row>
    <row r="114" spans="1:26" s="30" customFormat="1" ht="33" customHeight="1" x14ac:dyDescent="0.25">
      <c r="A114" s="32">
        <v>8</v>
      </c>
      <c r="B114" s="32">
        <v>1</v>
      </c>
      <c r="C114" s="35">
        <v>0</v>
      </c>
      <c r="D114" s="35">
        <v>7</v>
      </c>
      <c r="E114" s="35">
        <v>0</v>
      </c>
      <c r="F114" s="35">
        <v>0</v>
      </c>
      <c r="G114" s="41"/>
      <c r="H114" s="41"/>
      <c r="I114" s="66" t="s">
        <v>126</v>
      </c>
      <c r="J114" s="66"/>
      <c r="K114" s="66"/>
      <c r="L114" s="66"/>
      <c r="M114" s="66"/>
      <c r="N114" s="46">
        <v>20495</v>
      </c>
      <c r="O114" s="47">
        <v>1719</v>
      </c>
      <c r="P114" s="47">
        <v>1542</v>
      </c>
      <c r="Q114" s="47">
        <v>1543</v>
      </c>
      <c r="R114" s="47">
        <v>1620</v>
      </c>
      <c r="S114" s="47">
        <v>2677</v>
      </c>
      <c r="T114" s="47">
        <v>1581</v>
      </c>
      <c r="U114" s="47">
        <v>1660</v>
      </c>
      <c r="V114" s="47">
        <v>1617</v>
      </c>
      <c r="W114" s="47">
        <v>1544</v>
      </c>
      <c r="X114" s="47">
        <v>1618</v>
      </c>
      <c r="Y114" s="47">
        <v>1929</v>
      </c>
      <c r="Z114" s="47">
        <v>1445</v>
      </c>
    </row>
    <row r="115" spans="1:26" s="30" customFormat="1" ht="15.75" customHeight="1" x14ac:dyDescent="0.25">
      <c r="A115" s="32">
        <v>8</v>
      </c>
      <c r="B115" s="32">
        <v>1</v>
      </c>
      <c r="C115" s="35">
        <v>0</v>
      </c>
      <c r="D115" s="51">
        <v>9</v>
      </c>
      <c r="E115" s="35">
        <v>0</v>
      </c>
      <c r="F115" s="35">
        <v>0</v>
      </c>
      <c r="G115" s="41"/>
      <c r="H115" s="41"/>
      <c r="I115" s="66" t="s">
        <v>127</v>
      </c>
      <c r="J115" s="66"/>
      <c r="K115" s="66"/>
      <c r="L115" s="66"/>
      <c r="M115" s="66"/>
      <c r="N115" s="46">
        <v>694211</v>
      </c>
      <c r="O115" s="47">
        <v>64314</v>
      </c>
      <c r="P115" s="47">
        <v>45941</v>
      </c>
      <c r="Q115" s="47">
        <v>45941</v>
      </c>
      <c r="R115" s="47">
        <v>88937</v>
      </c>
      <c r="S115" s="47">
        <v>45941</v>
      </c>
      <c r="T115" s="47">
        <v>45941</v>
      </c>
      <c r="U115" s="47">
        <v>91935</v>
      </c>
      <c r="V115" s="47">
        <v>45941</v>
      </c>
      <c r="W115" s="47">
        <v>45941</v>
      </c>
      <c r="X115" s="47">
        <v>81494</v>
      </c>
      <c r="Y115" s="47">
        <v>45941</v>
      </c>
      <c r="Z115" s="47">
        <v>45944</v>
      </c>
    </row>
    <row r="116" spans="1:26" s="30" customFormat="1" ht="22.5" customHeight="1" x14ac:dyDescent="0.25">
      <c r="A116" s="32">
        <v>8</v>
      </c>
      <c r="B116" s="32">
        <v>1</v>
      </c>
      <c r="C116" s="35">
        <v>1</v>
      </c>
      <c r="D116" s="35">
        <v>0</v>
      </c>
      <c r="E116" s="35">
        <v>0</v>
      </c>
      <c r="F116" s="35">
        <v>0</v>
      </c>
      <c r="G116" s="41"/>
      <c r="H116" s="41"/>
      <c r="I116" s="66" t="s">
        <v>128</v>
      </c>
      <c r="J116" s="66"/>
      <c r="K116" s="66"/>
      <c r="L116" s="66"/>
      <c r="M116" s="66"/>
      <c r="N116" s="46">
        <v>782276</v>
      </c>
      <c r="O116" s="47">
        <v>62659</v>
      </c>
      <c r="P116" s="47">
        <v>59284</v>
      </c>
      <c r="Q116" s="47">
        <v>64394</v>
      </c>
      <c r="R116" s="47">
        <v>64425</v>
      </c>
      <c r="S116" s="47">
        <v>67023</v>
      </c>
      <c r="T116" s="47">
        <v>64047</v>
      </c>
      <c r="U116" s="47">
        <v>67057</v>
      </c>
      <c r="V116" s="47">
        <v>66592</v>
      </c>
      <c r="W116" s="47">
        <v>64249</v>
      </c>
      <c r="X116" s="47">
        <v>67415</v>
      </c>
      <c r="Y116" s="47">
        <v>64776</v>
      </c>
      <c r="Z116" s="47">
        <v>70355</v>
      </c>
    </row>
    <row r="117" spans="1:26" s="30" customFormat="1" ht="30.75" customHeight="1" x14ac:dyDescent="0.25">
      <c r="A117" s="32">
        <v>8</v>
      </c>
      <c r="B117" s="32">
        <v>1</v>
      </c>
      <c r="C117" s="35">
        <v>1</v>
      </c>
      <c r="D117" s="35">
        <v>1</v>
      </c>
      <c r="E117" s="35">
        <v>0</v>
      </c>
      <c r="F117" s="35">
        <v>0</v>
      </c>
      <c r="G117" s="41"/>
      <c r="H117" s="41"/>
      <c r="I117" s="66" t="s">
        <v>129</v>
      </c>
      <c r="J117" s="66"/>
      <c r="K117" s="66"/>
      <c r="L117" s="66"/>
      <c r="M117" s="66"/>
      <c r="N117" s="46">
        <v>557305</v>
      </c>
      <c r="O117" s="47">
        <v>44639</v>
      </c>
      <c r="P117" s="47">
        <v>42234</v>
      </c>
      <c r="Q117" s="47">
        <v>45875</v>
      </c>
      <c r="R117" s="47">
        <v>45897</v>
      </c>
      <c r="S117" s="47">
        <v>47748</v>
      </c>
      <c r="T117" s="47">
        <v>45628</v>
      </c>
      <c r="U117" s="47">
        <v>47772</v>
      </c>
      <c r="V117" s="47">
        <v>47441</v>
      </c>
      <c r="W117" s="47">
        <v>45772</v>
      </c>
      <c r="X117" s="47">
        <v>48027</v>
      </c>
      <c r="Y117" s="47">
        <v>46147</v>
      </c>
      <c r="Z117" s="47">
        <v>50125</v>
      </c>
    </row>
    <row r="118" spans="1:26" s="30" customFormat="1" ht="15.75" customHeight="1" x14ac:dyDescent="0.25">
      <c r="A118" s="32">
        <v>8</v>
      </c>
      <c r="B118" s="32">
        <v>1</v>
      </c>
      <c r="C118" s="35">
        <v>1</v>
      </c>
      <c r="D118" s="51">
        <v>5</v>
      </c>
      <c r="E118" s="35">
        <v>0</v>
      </c>
      <c r="F118" s="35">
        <v>0</v>
      </c>
      <c r="G118" s="41"/>
      <c r="H118" s="41"/>
      <c r="I118" s="85" t="s">
        <v>130</v>
      </c>
      <c r="J118" s="86"/>
      <c r="K118" s="86"/>
      <c r="L118" s="86"/>
      <c r="M118" s="87"/>
      <c r="N118" s="46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s="30" customFormat="1" ht="34.5" customHeight="1" x14ac:dyDescent="0.25">
      <c r="A119" s="32">
        <v>8</v>
      </c>
      <c r="B119" s="32">
        <v>1</v>
      </c>
      <c r="C119" s="35">
        <v>1</v>
      </c>
      <c r="D119" s="51">
        <v>5</v>
      </c>
      <c r="E119" s="35">
        <v>0</v>
      </c>
      <c r="F119" s="35">
        <v>1</v>
      </c>
      <c r="G119" s="41"/>
      <c r="H119" s="42"/>
      <c r="I119" s="88" t="s">
        <v>131</v>
      </c>
      <c r="J119" s="88"/>
      <c r="K119" s="88"/>
      <c r="L119" s="88"/>
      <c r="M119" s="89"/>
      <c r="N119" s="46">
        <v>3485777</v>
      </c>
      <c r="O119" s="47">
        <v>231708</v>
      </c>
      <c r="P119" s="47">
        <v>304086</v>
      </c>
      <c r="Q119" s="47">
        <v>261956</v>
      </c>
      <c r="R119" s="47">
        <v>294931</v>
      </c>
      <c r="S119" s="47">
        <v>340667</v>
      </c>
      <c r="T119" s="47">
        <v>409881</v>
      </c>
      <c r="U119" s="47">
        <v>288686</v>
      </c>
      <c r="V119" s="47">
        <v>305520</v>
      </c>
      <c r="W119" s="47">
        <v>279852</v>
      </c>
      <c r="X119" s="47">
        <v>219456</v>
      </c>
      <c r="Y119" s="47">
        <v>277691</v>
      </c>
      <c r="Z119" s="47">
        <v>271343</v>
      </c>
    </row>
    <row r="120" spans="1:26" s="30" customFormat="1" ht="15.75" customHeight="1" x14ac:dyDescent="0.25">
      <c r="A120" s="32">
        <v>8</v>
      </c>
      <c r="B120" s="33" t="s">
        <v>25</v>
      </c>
      <c r="C120" s="34" t="s">
        <v>20</v>
      </c>
      <c r="D120" s="35">
        <v>0</v>
      </c>
      <c r="E120" s="35">
        <v>0</v>
      </c>
      <c r="F120" s="35">
        <v>0</v>
      </c>
      <c r="G120" s="57"/>
      <c r="H120" s="37" t="s">
        <v>132</v>
      </c>
      <c r="I120" s="38"/>
      <c r="J120" s="38"/>
      <c r="K120" s="38"/>
      <c r="L120" s="38"/>
      <c r="M120" s="39"/>
      <c r="N120" s="46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s="30" customFormat="1" ht="30" customHeight="1" x14ac:dyDescent="0.25">
      <c r="A121" s="33" t="s">
        <v>45</v>
      </c>
      <c r="B121" s="32">
        <v>2</v>
      </c>
      <c r="C121" s="35">
        <v>0</v>
      </c>
      <c r="D121" s="35">
        <v>1</v>
      </c>
      <c r="E121" s="35">
        <v>0</v>
      </c>
      <c r="F121" s="35">
        <v>0</v>
      </c>
      <c r="G121" s="41"/>
      <c r="H121" s="41"/>
      <c r="I121" s="58" t="s">
        <v>133</v>
      </c>
      <c r="J121" s="59"/>
      <c r="K121" s="59"/>
      <c r="L121" s="59"/>
      <c r="M121" s="60"/>
      <c r="N121" s="46">
        <v>10831366</v>
      </c>
      <c r="O121" s="47"/>
      <c r="P121" s="47">
        <v>1083133</v>
      </c>
      <c r="Q121" s="47">
        <v>1083137</v>
      </c>
      <c r="R121" s="47">
        <v>1083137</v>
      </c>
      <c r="S121" s="47">
        <v>1083137</v>
      </c>
      <c r="T121" s="47">
        <v>1083137</v>
      </c>
      <c r="U121" s="47">
        <v>1083137</v>
      </c>
      <c r="V121" s="47">
        <v>1083137</v>
      </c>
      <c r="W121" s="47">
        <v>1083137</v>
      </c>
      <c r="X121" s="47">
        <v>1083137</v>
      </c>
      <c r="Y121" s="47">
        <v>1083137</v>
      </c>
      <c r="Z121" s="47">
        <v>0</v>
      </c>
    </row>
    <row r="122" spans="1:26" s="30" customFormat="1" ht="42.75" customHeight="1" x14ac:dyDescent="0.25">
      <c r="A122" s="33" t="s">
        <v>45</v>
      </c>
      <c r="B122" s="32">
        <v>2</v>
      </c>
      <c r="C122" s="35">
        <v>0</v>
      </c>
      <c r="D122" s="35">
        <v>2</v>
      </c>
      <c r="E122" s="35">
        <v>0</v>
      </c>
      <c r="F122" s="35">
        <v>0</v>
      </c>
      <c r="G122" s="41"/>
      <c r="H122" s="41"/>
      <c r="I122" s="58" t="s">
        <v>134</v>
      </c>
      <c r="J122" s="59"/>
      <c r="K122" s="59"/>
      <c r="L122" s="59"/>
      <c r="M122" s="60"/>
      <c r="N122" s="46">
        <v>9077439</v>
      </c>
      <c r="O122" s="47">
        <v>756456</v>
      </c>
      <c r="P122" s="47">
        <v>756453</v>
      </c>
      <c r="Q122" s="47">
        <v>756453</v>
      </c>
      <c r="R122" s="47">
        <v>756453</v>
      </c>
      <c r="S122" s="47">
        <v>756453</v>
      </c>
      <c r="T122" s="47">
        <v>756453</v>
      </c>
      <c r="U122" s="47">
        <v>756453</v>
      </c>
      <c r="V122" s="47">
        <v>756453</v>
      </c>
      <c r="W122" s="47">
        <v>756453</v>
      </c>
      <c r="X122" s="47">
        <v>756453</v>
      </c>
      <c r="Y122" s="47">
        <v>756453</v>
      </c>
      <c r="Z122" s="47">
        <v>756453</v>
      </c>
    </row>
    <row r="123" spans="1:26" s="30" customFormat="1" ht="15.75" customHeight="1" x14ac:dyDescent="0.25">
      <c r="A123" s="33" t="s">
        <v>45</v>
      </c>
      <c r="B123" s="32">
        <v>3</v>
      </c>
      <c r="C123" s="35">
        <v>0</v>
      </c>
      <c r="D123" s="35">
        <v>0</v>
      </c>
      <c r="E123" s="35">
        <v>0</v>
      </c>
      <c r="F123" s="35">
        <v>0</v>
      </c>
      <c r="G123" s="57"/>
      <c r="H123" s="37" t="s">
        <v>135</v>
      </c>
      <c r="I123" s="38"/>
      <c r="J123" s="38"/>
      <c r="K123" s="38"/>
      <c r="L123" s="38"/>
      <c r="M123" s="39"/>
      <c r="N123" s="46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s="30" customFormat="1" ht="15.75" customHeight="1" x14ac:dyDescent="0.25">
      <c r="A124" s="33" t="s">
        <v>45</v>
      </c>
      <c r="B124" s="33" t="s">
        <v>31</v>
      </c>
      <c r="C124" s="34" t="s">
        <v>20</v>
      </c>
      <c r="D124" s="35">
        <v>1</v>
      </c>
      <c r="E124" s="35">
        <v>0</v>
      </c>
      <c r="F124" s="35">
        <v>0</v>
      </c>
      <c r="G124" s="41"/>
      <c r="H124" s="41"/>
      <c r="I124" s="58" t="s">
        <v>136</v>
      </c>
      <c r="J124" s="59"/>
      <c r="K124" s="59"/>
      <c r="L124" s="59"/>
      <c r="M124" s="60"/>
      <c r="N124" s="46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</row>
    <row r="125" spans="1:26" s="30" customFormat="1" ht="16.5" customHeight="1" x14ac:dyDescent="0.25">
      <c r="A125" s="33" t="s">
        <v>45</v>
      </c>
      <c r="B125" s="33" t="s">
        <v>31</v>
      </c>
      <c r="C125" s="34" t="s">
        <v>20</v>
      </c>
      <c r="D125" s="35">
        <v>2</v>
      </c>
      <c r="E125" s="35">
        <v>0</v>
      </c>
      <c r="F125" s="35">
        <v>0</v>
      </c>
      <c r="G125" s="41"/>
      <c r="H125" s="41"/>
      <c r="I125" s="58" t="s">
        <v>137</v>
      </c>
      <c r="J125" s="59"/>
      <c r="K125" s="59"/>
      <c r="L125" s="59"/>
      <c r="M125" s="60"/>
      <c r="N125" s="46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</row>
    <row r="126" spans="1:26" s="30" customFormat="1" ht="36" customHeight="1" x14ac:dyDescent="0.25">
      <c r="A126" s="32">
        <v>9</v>
      </c>
      <c r="B126" s="33" t="s">
        <v>20</v>
      </c>
      <c r="C126" s="34" t="s">
        <v>20</v>
      </c>
      <c r="D126" s="35">
        <v>0</v>
      </c>
      <c r="E126" s="35">
        <v>0</v>
      </c>
      <c r="F126" s="35">
        <v>0</v>
      </c>
      <c r="G126" s="80" t="s">
        <v>138</v>
      </c>
      <c r="H126" s="80"/>
      <c r="I126" s="67"/>
      <c r="J126" s="67"/>
      <c r="K126" s="67"/>
      <c r="L126" s="67"/>
      <c r="M126" s="67"/>
      <c r="N126" s="46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</row>
    <row r="127" spans="1:26" s="30" customFormat="1" ht="16.5" customHeight="1" x14ac:dyDescent="0.25">
      <c r="A127" s="32">
        <v>0</v>
      </c>
      <c r="B127" s="33" t="s">
        <v>20</v>
      </c>
      <c r="C127" s="34" t="s">
        <v>20</v>
      </c>
      <c r="D127" s="35">
        <v>0</v>
      </c>
      <c r="E127" s="35">
        <v>0</v>
      </c>
      <c r="F127" s="35">
        <v>0</v>
      </c>
      <c r="G127" s="65" t="s">
        <v>139</v>
      </c>
      <c r="H127" s="65"/>
      <c r="I127" s="65"/>
      <c r="J127" s="65"/>
      <c r="K127" s="65"/>
      <c r="L127" s="65"/>
      <c r="M127" s="65"/>
      <c r="N127" s="46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s="30" customFormat="1" ht="15.75" customHeight="1" x14ac:dyDescent="0.25">
      <c r="A128" s="32">
        <v>0</v>
      </c>
      <c r="B128" s="33" t="s">
        <v>22</v>
      </c>
      <c r="C128" s="34" t="s">
        <v>20</v>
      </c>
      <c r="D128" s="90">
        <v>0</v>
      </c>
      <c r="E128" s="35">
        <v>0</v>
      </c>
      <c r="F128" s="35">
        <v>0</v>
      </c>
      <c r="G128" s="57"/>
      <c r="H128" s="37" t="s">
        <v>140</v>
      </c>
      <c r="I128" s="38"/>
      <c r="J128" s="38"/>
      <c r="K128" s="38"/>
      <c r="L128" s="38"/>
      <c r="M128" s="39"/>
      <c r="N128" s="46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s="30" customFormat="1" ht="15.75" customHeight="1" thickBot="1" x14ac:dyDescent="0.3">
      <c r="A129" s="91">
        <v>0</v>
      </c>
      <c r="B129" s="92" t="s">
        <v>22</v>
      </c>
      <c r="C129" s="93" t="s">
        <v>20</v>
      </c>
      <c r="D129" s="94">
        <v>1</v>
      </c>
      <c r="E129" s="35">
        <v>0</v>
      </c>
      <c r="F129" s="35">
        <v>0</v>
      </c>
      <c r="G129" s="95"/>
      <c r="H129" s="95"/>
      <c r="I129" s="96" t="s">
        <v>140</v>
      </c>
      <c r="J129" s="97"/>
      <c r="K129" s="97"/>
      <c r="L129" s="97"/>
      <c r="M129" s="98"/>
      <c r="N129" s="46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</row>
    <row r="130" spans="1:26" s="30" customFormat="1" ht="19.5" customHeight="1" thickBot="1" x14ac:dyDescent="0.3">
      <c r="A130" s="99" t="s">
        <v>141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3"/>
      <c r="N130" s="101">
        <f>SUM(O130:Z130)</f>
        <v>50086432</v>
      </c>
      <c r="O130" s="101">
        <f t="shared" ref="O130:Z130" si="0">SUM(O3:O129)</f>
        <v>3115800</v>
      </c>
      <c r="P130" s="101">
        <f t="shared" si="0"/>
        <v>4670662</v>
      </c>
      <c r="Q130" s="102">
        <f t="shared" si="0"/>
        <v>4282412</v>
      </c>
      <c r="R130" s="102">
        <f t="shared" si="0"/>
        <v>4491070</v>
      </c>
      <c r="S130" s="102">
        <f t="shared" si="0"/>
        <v>4606311</v>
      </c>
      <c r="T130" s="102">
        <f t="shared" si="0"/>
        <v>4967609</v>
      </c>
      <c r="U130" s="102">
        <f t="shared" si="0"/>
        <v>4310090</v>
      </c>
      <c r="V130" s="102">
        <f t="shared" si="0"/>
        <v>4331926</v>
      </c>
      <c r="W130" s="102">
        <f t="shared" si="0"/>
        <v>4147525</v>
      </c>
      <c r="X130" s="102">
        <f t="shared" si="0"/>
        <v>3935330</v>
      </c>
      <c r="Y130" s="102">
        <f t="shared" si="0"/>
        <v>4170499</v>
      </c>
      <c r="Z130" s="102">
        <f t="shared" si="0"/>
        <v>3057198</v>
      </c>
    </row>
    <row r="131" spans="1:26" s="10" customFormat="1" ht="18.75" customHeight="1" thickBot="1" x14ac:dyDescent="0.35">
      <c r="A131" s="103"/>
      <c r="B131" s="104"/>
      <c r="C131" s="104"/>
      <c r="D131" s="104"/>
      <c r="E131" s="105"/>
      <c r="F131" s="106" t="s">
        <v>142</v>
      </c>
      <c r="G131" s="107"/>
      <c r="H131" s="107"/>
      <c r="I131" s="107"/>
      <c r="J131" s="107"/>
      <c r="K131" s="107"/>
      <c r="L131" s="107"/>
      <c r="M131" s="107"/>
      <c r="N131" s="108"/>
      <c r="O131" s="108"/>
      <c r="P131" s="109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 s="10" customFormat="1" ht="18.75" customHeight="1" x14ac:dyDescent="0.3">
      <c r="A132" s="111"/>
      <c r="B132" s="111"/>
      <c r="C132" s="111"/>
      <c r="D132" s="111"/>
      <c r="E132" s="111"/>
      <c r="F132" s="111"/>
      <c r="G132" s="112"/>
      <c r="H132" s="112"/>
      <c r="I132" s="112"/>
      <c r="J132" s="112"/>
      <c r="K132" s="112"/>
      <c r="L132" s="112"/>
      <c r="M132" s="112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9" spans="1:26" s="10" customFormat="1" ht="18.75" customHeight="1" x14ac:dyDescent="0.3">
      <c r="A139" s="111"/>
      <c r="B139" s="111"/>
      <c r="C139" s="111"/>
      <c r="D139" s="111"/>
      <c r="E139" s="111"/>
      <c r="F139" s="111"/>
      <c r="G139" s="112"/>
      <c r="H139" s="112"/>
      <c r="I139" s="112"/>
      <c r="J139" s="112"/>
      <c r="K139" s="112"/>
      <c r="L139" s="112"/>
      <c r="M139" s="112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1" spans="1:26" s="10" customFormat="1" ht="18.75" customHeight="1" x14ac:dyDescent="0.3">
      <c r="A141" s="111"/>
      <c r="B141" s="111"/>
      <c r="C141" s="111"/>
      <c r="D141" s="111"/>
      <c r="E141" s="111"/>
      <c r="F141" s="111"/>
      <c r="G141" s="112"/>
      <c r="H141" s="112"/>
      <c r="I141" s="112"/>
      <c r="J141" s="112"/>
      <c r="K141" s="112"/>
      <c r="L141" s="112"/>
      <c r="M141" s="112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6" s="111" customFormat="1" ht="18.75" customHeight="1" x14ac:dyDescent="0.25"/>
    <row r="148" s="111" customFormat="1" ht="18.75" customHeight="1" x14ac:dyDescent="0.25"/>
    <row r="150" s="111" customFormat="1" ht="18.75" customHeight="1" x14ac:dyDescent="0.25"/>
    <row r="152" s="111" customFormat="1" ht="18.75" customHeight="1" x14ac:dyDescent="0.25"/>
    <row r="154" s="111" customFormat="1" ht="18.75" customHeight="1" x14ac:dyDescent="0.25"/>
    <row r="158" s="111" customFormat="1" ht="18.75" customHeight="1" x14ac:dyDescent="0.25"/>
    <row r="159" s="111" customFormat="1" ht="18.75" customHeight="1" x14ac:dyDescent="0.25"/>
    <row r="160" s="111" customFormat="1" ht="18.75" customHeight="1" x14ac:dyDescent="0.25"/>
    <row r="163" s="111" customFormat="1" ht="18.75" customHeight="1" x14ac:dyDescent="0.25"/>
    <row r="164" s="111" customFormat="1" ht="18.75" customHeight="1" x14ac:dyDescent="0.25"/>
    <row r="165" s="111" customFormat="1" ht="18.75" customHeight="1" x14ac:dyDescent="0.25"/>
    <row r="166" s="111" customFormat="1" ht="18.75" customHeight="1" x14ac:dyDescent="0.25"/>
    <row r="171" s="111" customFormat="1" ht="18.75" customHeight="1" x14ac:dyDescent="0.25"/>
    <row r="172" s="111" customFormat="1" ht="18.75" customHeight="1" x14ac:dyDescent="0.25"/>
    <row r="191" s="111" customFormat="1" ht="18.75" customHeight="1" x14ac:dyDescent="0.25"/>
    <row r="192" s="111" customFormat="1" ht="18.75" customHeight="1" x14ac:dyDescent="0.25"/>
    <row r="205" s="111" customFormat="1" ht="18.75" customHeight="1" x14ac:dyDescent="0.25"/>
    <row r="206" s="111" customFormat="1" ht="18.75" customHeight="1" x14ac:dyDescent="0.25"/>
    <row r="217" s="111" customFormat="1" ht="18.75" customHeight="1" x14ac:dyDescent="0.25"/>
    <row r="218" s="111" customFormat="1" ht="18.75" customHeight="1" x14ac:dyDescent="0.25"/>
    <row r="220" s="111" customFormat="1" ht="18.75" customHeight="1" x14ac:dyDescent="0.25"/>
    <row r="221" s="111" customFormat="1" ht="18.75" customHeight="1" x14ac:dyDescent="0.25"/>
    <row r="222" s="111" customFormat="1" ht="18.75" customHeight="1" x14ac:dyDescent="0.25"/>
    <row r="223" s="111" customFormat="1" ht="18.75" customHeight="1" x14ac:dyDescent="0.25"/>
  </sheetData>
  <sheetProtection selectLockedCells="1"/>
  <mergeCells count="134">
    <mergeCell ref="A130:M130"/>
    <mergeCell ref="A131:E131"/>
    <mergeCell ref="I124:M124"/>
    <mergeCell ref="I125:M125"/>
    <mergeCell ref="G126:M126"/>
    <mergeCell ref="G127:M127"/>
    <mergeCell ref="H128:M128"/>
    <mergeCell ref="I129:M129"/>
    <mergeCell ref="I118:M118"/>
    <mergeCell ref="I119:M119"/>
    <mergeCell ref="H120:M120"/>
    <mergeCell ref="I121:M121"/>
    <mergeCell ref="I122:M122"/>
    <mergeCell ref="H123:M123"/>
    <mergeCell ref="I112:M112"/>
    <mergeCell ref="I113:M113"/>
    <mergeCell ref="I114:M114"/>
    <mergeCell ref="I115:M115"/>
    <mergeCell ref="I116:M116"/>
    <mergeCell ref="I117:M117"/>
    <mergeCell ref="G106:M106"/>
    <mergeCell ref="H107:M107"/>
    <mergeCell ref="I108:M108"/>
    <mergeCell ref="I109:M109"/>
    <mergeCell ref="I110:M110"/>
    <mergeCell ref="I111:M111"/>
    <mergeCell ref="I100:M100"/>
    <mergeCell ref="H101:M101"/>
    <mergeCell ref="I102:M102"/>
    <mergeCell ref="I103:M103"/>
    <mergeCell ref="I104:M104"/>
    <mergeCell ref="I105:M105"/>
    <mergeCell ref="H94:M94"/>
    <mergeCell ref="I95:M95"/>
    <mergeCell ref="H96:M96"/>
    <mergeCell ref="I97:M97"/>
    <mergeCell ref="G98:M98"/>
    <mergeCell ref="H99:M99"/>
    <mergeCell ref="I88:M88"/>
    <mergeCell ref="I89:M89"/>
    <mergeCell ref="I90:M90"/>
    <mergeCell ref="I91:M91"/>
    <mergeCell ref="I92:M92"/>
    <mergeCell ref="I93:M93"/>
    <mergeCell ref="I82:M82"/>
    <mergeCell ref="I83:M83"/>
    <mergeCell ref="I84:M84"/>
    <mergeCell ref="I85:M85"/>
    <mergeCell ref="I86:M86"/>
    <mergeCell ref="I87:M87"/>
    <mergeCell ref="I76:M76"/>
    <mergeCell ref="I77:M77"/>
    <mergeCell ref="G78:M78"/>
    <mergeCell ref="H79:M79"/>
    <mergeCell ref="I80:M80"/>
    <mergeCell ref="I81:M81"/>
    <mergeCell ref="I70:M70"/>
    <mergeCell ref="I71:M71"/>
    <mergeCell ref="I72:M72"/>
    <mergeCell ref="I73:M73"/>
    <mergeCell ref="H74:M74"/>
    <mergeCell ref="I75:M75"/>
    <mergeCell ref="H64:M64"/>
    <mergeCell ref="I65:M65"/>
    <mergeCell ref="G66:M66"/>
    <mergeCell ref="H67:M67"/>
    <mergeCell ref="I68:M68"/>
    <mergeCell ref="I69:M69"/>
    <mergeCell ref="H58:M58"/>
    <mergeCell ref="I59:M59"/>
    <mergeCell ref="I60:M60"/>
    <mergeCell ref="I61:M61"/>
    <mergeCell ref="I62:M62"/>
    <mergeCell ref="I63:M63"/>
    <mergeCell ref="I52:M52"/>
    <mergeCell ref="I53:M53"/>
    <mergeCell ref="I54:M54"/>
    <mergeCell ref="I55:M55"/>
    <mergeCell ref="I56:M56"/>
    <mergeCell ref="I57:M57"/>
    <mergeCell ref="I46:M46"/>
    <mergeCell ref="I47:M47"/>
    <mergeCell ref="H48:M48"/>
    <mergeCell ref="I49:M49"/>
    <mergeCell ref="I50:M50"/>
    <mergeCell ref="I51:M51"/>
    <mergeCell ref="I40:M40"/>
    <mergeCell ref="I41:M41"/>
    <mergeCell ref="I42:M42"/>
    <mergeCell ref="I43:M43"/>
    <mergeCell ref="I44:M44"/>
    <mergeCell ref="I45:M45"/>
    <mergeCell ref="I34:M34"/>
    <mergeCell ref="H35:M35"/>
    <mergeCell ref="I36:M36"/>
    <mergeCell ref="I37:M37"/>
    <mergeCell ref="I38:M38"/>
    <mergeCell ref="I39:M39"/>
    <mergeCell ref="I28:M28"/>
    <mergeCell ref="I29:M29"/>
    <mergeCell ref="H30:M30"/>
    <mergeCell ref="I31:M31"/>
    <mergeCell ref="G32:M32"/>
    <mergeCell ref="H33:M33"/>
    <mergeCell ref="I22:M22"/>
    <mergeCell ref="H23:M23"/>
    <mergeCell ref="I24:M24"/>
    <mergeCell ref="G25:M25"/>
    <mergeCell ref="G26:M26"/>
    <mergeCell ref="H27:M27"/>
    <mergeCell ref="I16:M16"/>
    <mergeCell ref="I17:M17"/>
    <mergeCell ref="I18:M18"/>
    <mergeCell ref="I19:M19"/>
    <mergeCell ref="I20:M20"/>
    <mergeCell ref="H21:M21"/>
    <mergeCell ref="J10:M10"/>
    <mergeCell ref="J11:M11"/>
    <mergeCell ref="I12:M12"/>
    <mergeCell ref="H13:M13"/>
    <mergeCell ref="I14:M14"/>
    <mergeCell ref="H15:M15"/>
    <mergeCell ref="H4:M4"/>
    <mergeCell ref="I5:M5"/>
    <mergeCell ref="I6:M6"/>
    <mergeCell ref="H7:M7"/>
    <mergeCell ref="I8:M8"/>
    <mergeCell ref="J9:M9"/>
    <mergeCell ref="A1:E1"/>
    <mergeCell ref="G1:M2"/>
    <mergeCell ref="N1:Z1"/>
    <mergeCell ref="C2:D2"/>
    <mergeCell ref="E2:F2"/>
    <mergeCell ref="G3:M3"/>
  </mergeCells>
  <printOptions horizontalCentered="1"/>
  <pageMargins left="0.86614173228346458" right="0.74803149606299213" top="0.98425196850393704" bottom="0.35433070866141736" header="0.51181102362204722" footer="0.31496062992125984"/>
  <pageSetup paperSize="5" scale="81" fitToHeight="10" orientation="landscape" r:id="rId1"/>
  <headerFooter>
    <oddHeader>&amp;CFORMATO PARA LA ESTIMACIÓN DE LOS IMPORTES POR RUBRO, TIPO, CLASE Y CONCEPTOS DE INGRESOS, CONTENIDOS EN LAS LEYES DE INGRESOS DE LOS MUNICIPIOS DE MICHOACÁN, DEBIDAMENTE ARMONIZADOS</oddHeader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</vt:lpstr>
      <vt:lpstr>CALENDARIO!Área_de_impresión</vt:lpstr>
      <vt:lpstr>CALENDARIO!Títulos_a_imprimir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2018-02-02T15:50:37Z</dcterms:created>
  <dcterms:modified xsi:type="dcterms:W3CDTF">2018-02-02T15:51:49Z</dcterms:modified>
</cp:coreProperties>
</file>